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fierro\Documents\MIES TRABAJO EN CASA\lotaip\LOTAIP FEB 2023\RECIBIDOS\FEBRERO ARCHIVOS ZONAS\LOTAIP FEB 2023 ZONA 4\"/>
    </mc:Choice>
  </mc:AlternateContent>
  <bookViews>
    <workbookView xWindow="0" yWindow="0" windowWidth="28800" windowHeight="11400"/>
  </bookViews>
  <sheets>
    <sheet name="Hoja1" sheetId="1" r:id="rId1"/>
  </sheets>
  <definedNames>
    <definedName name="_xlnm.Print_Area" localSheetId="0">Hoja1!$A$1:$J$58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G52" i="1"/>
  <c r="H52" i="1"/>
  <c r="G41" i="1"/>
  <c r="H41" i="1"/>
  <c r="G29" i="1"/>
  <c r="H29" i="1"/>
  <c r="H18" i="1"/>
  <c r="G18" i="1"/>
  <c r="G7" i="1"/>
  <c r="I15" i="1" l="1"/>
  <c r="I50" i="1"/>
  <c r="I52" i="1" s="1"/>
  <c r="I27" i="1"/>
  <c r="I28" i="1"/>
  <c r="H26" i="1"/>
  <c r="I26" i="1" s="1"/>
  <c r="H40" i="1" l="1"/>
  <c r="I40" i="1" s="1"/>
  <c r="G39" i="1"/>
  <c r="H39" i="1" s="1"/>
  <c r="I39" i="1" s="1"/>
  <c r="H38" i="1"/>
  <c r="I38" i="1" s="1"/>
  <c r="I41" i="1" l="1"/>
  <c r="I29" i="1" l="1"/>
  <c r="H6" i="1" l="1"/>
  <c r="I18" i="1"/>
  <c r="H5" i="1"/>
  <c r="I5" i="1" s="1"/>
  <c r="I6" i="1" l="1"/>
  <c r="H4" i="1"/>
  <c r="I4" i="1" s="1"/>
  <c r="I7" i="1" s="1"/>
  <c r="I57" i="1" s="1"/>
  <c r="H7" i="1" l="1"/>
</calcChain>
</file>

<file path=xl/sharedStrings.xml><?xml version="1.0" encoding="utf-8"?>
<sst xmlns="http://schemas.openxmlformats.org/spreadsheetml/2006/main" count="116" uniqueCount="73">
  <si>
    <t>TOTAL 
GENERAL</t>
  </si>
  <si>
    <t>Nro.</t>
  </si>
  <si>
    <t>PROVEEDOR</t>
  </si>
  <si>
    <t>RUC</t>
  </si>
  <si>
    <t>ORDEN DE COMPRA</t>
  </si>
  <si>
    <t xml:space="preserve">DETALLE </t>
  </si>
  <si>
    <t>CANTIDAD</t>
  </si>
  <si>
    <t>SUBTOTAL</t>
  </si>
  <si>
    <t>IVA</t>
  </si>
  <si>
    <t>VALOR TOTAL</t>
  </si>
  <si>
    <t>ELABORADO POR :</t>
  </si>
  <si>
    <t xml:space="preserve">COORDINACION ZONAL 4 MIES </t>
  </si>
  <si>
    <t xml:space="preserve">ORDENES DE COMPRAS DEL  MES DE FEBRERO 2023 </t>
  </si>
  <si>
    <t>CE-20230002333452</t>
  </si>
  <si>
    <t>AVELLAN LAAZ ELVA CRUZ</t>
  </si>
  <si>
    <t>ANALISTA ADMINISTRATIVO</t>
  </si>
  <si>
    <t>OSCAR SILVA CHILAN</t>
  </si>
  <si>
    <t>Contratacion  del  Servicio  de  Aseo y Limpieza para las Instalaciones del CDI Emblematico y del CDI Directo de la Coordinanción Zonal 4 MIES</t>
  </si>
  <si>
    <t>CE-20230002331821</t>
  </si>
  <si>
    <t xml:space="preserve">1391913060001
</t>
  </si>
  <si>
    <t>DIRECCION DISTRITAL 13D07 CHONE FLAVIO ALFARO -MIES</t>
  </si>
  <si>
    <t xml:space="preserve">ORDENES DE COMPRAS DEL  MES DE  FEBRERO  2023 </t>
  </si>
  <si>
    <t>ASOCIACION DE SERVICIOS DE LIMPIEZA VELU ASOVELU</t>
  </si>
  <si>
    <t>CE-20230002330972</t>
  </si>
  <si>
    <t>Contratacion  del  Servicio  de  Aseo y Limpieza para las Instalaciones  de la  Dirección  Distrital  Chone</t>
  </si>
  <si>
    <t xml:space="preserve">Ismelda E Macías Zambrano </t>
  </si>
  <si>
    <t xml:space="preserve">ASISTENTE ADMINISTRATIVA </t>
  </si>
  <si>
    <t xml:space="preserve">1391897642001
</t>
  </si>
  <si>
    <t xml:space="preserve">CE-20230002341650
</t>
  </si>
  <si>
    <t xml:space="preserve">ASOCIACION DE SERVICIOS DE ALIMENTACION VELEZ CARREÑO VELEZCA ASOVELEZCA </t>
  </si>
  <si>
    <t>ASOCIACION DE SERVICIOS DE ALIMENTACION SALUD Y VIDA DE JIPIJAPA ASOSAVIJ</t>
  </si>
  <si>
    <t>DIRECCIÓN DISTRITAL  13D02 JARAMIJÓ - MANTA - MONTECRISTI - MIES.</t>
  </si>
  <si>
    <t xml:space="preserve">ÓRDENES DE COMPRAS DEL MES DE FEBRERO DE 2023 </t>
  </si>
  <si>
    <t>ASOCIACION DE SERVICIOS DE ALIMENTACION LE MENU ELMENU ASOLEMENU</t>
  </si>
  <si>
    <t>1391868030001</t>
  </si>
  <si>
    <t>CE-20230002329899</t>
  </si>
  <si>
    <t>SERVICIO DE ALIMENTACIÓN EXTERNALIZADO PARA LOS CENTROS DE DESARROLLO INFANTIL CDI EMBLEMÁTICOS LUCERITO, PEQUEÑOS TRAVIESOS Y JESÚS DE NAZAREHT, Y CDI DIRECTO AROCA PAZ.</t>
  </si>
  <si>
    <t>DELGADO ANCHUNDI AJAHAIRA VANESSA</t>
  </si>
  <si>
    <t>1312387978001</t>
  </si>
  <si>
    <t>CE-20230002329907</t>
  </si>
  <si>
    <t>LIMPIEZA DE INTERIORES Y EXTERIORES TIPO III PARA LAS INSTALACIONES DE LOS CDIS EMBLEMÁTICOS LUCERITO, PEQUEÑOS TRAVIESOS Y JESÚS DE NAZAREHT, Y CDI DIRECTO AROCA PAZ.</t>
  </si>
  <si>
    <t>CASTRO VALENCIA JONATHAN VIDAL</t>
  </si>
  <si>
    <t>1313121806001</t>
  </si>
  <si>
    <t>CE-20230002329920</t>
  </si>
  <si>
    <t>LIMPIEZA DE INTERIORES Y EXTERIORES TIPO III PARA LAS OFICINAS ADMINISTRATIVAS Y LAS INSTALACIONES DE JUVENTUDES DE LA DIRECCIÓN DISTRITAL 13D02 JARAMIJÓ - MANTA - MONTECRISTI - MIES</t>
  </si>
  <si>
    <t>ING. JUAN ALBERTO VERA MOREIRA</t>
  </si>
  <si>
    <t>ANALISTA DE CONTRATACIÓN PÚBLICA PROVINCIAL 1</t>
  </si>
  <si>
    <t>DIRECCION DISTRITAL 13D10 JAMA PEDERNALES</t>
  </si>
  <si>
    <t xml:space="preserve">ORDENES DE COMPRAS DEL MES DE FEBRERO DE 2023 </t>
  </si>
  <si>
    <t>ASOCIACION DE SERVICIOS DE LIMPIEZA ASOMARJOZA ASOMARJI</t>
  </si>
  <si>
    <t>1391866690001</t>
  </si>
  <si>
    <t xml:space="preserve"> CE-20230002327779</t>
  </si>
  <si>
    <t>SERVICIO DE LIMPIEZA PARA LAS OFICINAS DISTRITALES</t>
  </si>
  <si>
    <t>994 (11 meses)</t>
  </si>
  <si>
    <t>CASTILLO ROBLES JUANA MAOL</t>
  </si>
  <si>
    <t>1313497982001</t>
  </si>
  <si>
    <t>CE-20230002329831</t>
  </si>
  <si>
    <t xml:space="preserve">SERVICIO DE ALIMENTACION PARA LOS CDI EMBLEMATICOS </t>
  </si>
  <si>
    <t>CE-20230002333741</t>
  </si>
  <si>
    <t xml:space="preserve">SERVICIO DE LIMPIEZA PARA LOS CDI EMBLEMATICOS </t>
  </si>
  <si>
    <t>3607 (11 meses)</t>
  </si>
  <si>
    <t xml:space="preserve"> CLAUDIA DELGADO MERA </t>
  </si>
  <si>
    <t xml:space="preserve">CONTRATACIÓN DEL SERVICIOEXTERNALIZADO DE ALIMENTACIÓN PARA EL CENTRO DE DESARROLLO INFANTIL (CDI)DE NOMBRE JORGE MENDOZA </t>
  </si>
  <si>
    <t>CONTRATACIÓN DEL SERVICIOEXTERNALIZADO DE ALIMENTACIÓN PARA EL CENTRO DE DESARROLLO INFANTIL (CDI)DE NOMBRE NUESTRA SEÑORA DE LA MERCED DEL CANTON JIPIJAPA</t>
  </si>
  <si>
    <t>ORDENES DE COMPRA MES FEBRERO 2023</t>
  </si>
  <si>
    <t>DETALLE</t>
  </si>
  <si>
    <t>CE-20230002339543</t>
  </si>
  <si>
    <t>LIMPIEZA DE
INTERIORES Y EXTERIORES TIPO III</t>
  </si>
  <si>
    <t>TOTAL
GENERAL</t>
  </si>
  <si>
    <t>ELABORADO POR:               MARIBEL TAPIA CORONEL</t>
  </si>
  <si>
    <t>DE LA CUEVA SAMANIEGO EDISON WILVER</t>
  </si>
  <si>
    <t>TOTAL ZONAL</t>
  </si>
  <si>
    <t>DIRECCIÓN DISTRITAL 23D01 SANTO 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</si>
</sst>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[Red]&quot;$&quot;\-#,##0.00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/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vertical="center"/>
    </xf>
    <xf numFmtId="1" fontId="4" fillId="0" borderId="2" xfId="0" applyNumberFormat="1" applyFont="1" applyBorder="1" applyAlignment="1">
      <alignment vertical="center" wrapText="1"/>
    </xf>
    <xf numFmtId="0" fontId="0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2" fontId="0" fillId="0" borderId="2" xfId="0" applyNumberFormat="1" applyFont="1" applyBorder="1"/>
    <xf numFmtId="0" fontId="0" fillId="0" borderId="0" xfId="0" applyFont="1"/>
    <xf numFmtId="0" fontId="4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Border="1"/>
    <xf numFmtId="165" fontId="0" fillId="0" borderId="2" xfId="0" applyNumberFormat="1" applyFont="1" applyBorder="1"/>
    <xf numFmtId="49" fontId="4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wrapText="1"/>
    </xf>
    <xf numFmtId="2" fontId="4" fillId="0" borderId="2" xfId="0" applyNumberFormat="1" applyFont="1" applyBorder="1"/>
    <xf numFmtId="49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1" fontId="2" fillId="0" borderId="10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2" fontId="2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top"/>
    </xf>
    <xf numFmtId="164" fontId="2" fillId="0" borderId="10" xfId="0" applyNumberFormat="1" applyFont="1" applyBorder="1" applyAlignment="1">
      <alignment horizontal="right" vertical="center"/>
    </xf>
    <xf numFmtId="2" fontId="2" fillId="0" borderId="1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/>
    </xf>
    <xf numFmtId="0" fontId="0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tabSelected="1" topLeftCell="A34" zoomScale="80" zoomScaleNormal="80" zoomScaleSheetLayoutView="80" workbookViewId="0">
      <selection activeCell="L40" sqref="L40"/>
    </sheetView>
  </sheetViews>
  <sheetFormatPr baseColWidth="10" defaultRowHeight="15" x14ac:dyDescent="0.25"/>
  <cols>
    <col min="2" max="2" width="24.5703125" customWidth="1"/>
    <col min="3" max="3" width="19.28515625" customWidth="1"/>
    <col min="4" max="4" width="22.5703125" customWidth="1"/>
    <col min="5" max="5" width="47.5703125" customWidth="1"/>
    <col min="7" max="7" width="13.28515625" customWidth="1"/>
    <col min="8" max="8" width="14.85546875" customWidth="1"/>
    <col min="9" max="9" width="16.5703125" customWidth="1"/>
    <col min="12" max="12" width="39.85546875" customWidth="1"/>
  </cols>
  <sheetData>
    <row r="1" spans="1:9" ht="15.75" thickBot="1" x14ac:dyDescent="0.3">
      <c r="A1" s="42" t="s">
        <v>11</v>
      </c>
      <c r="B1" s="43"/>
      <c r="C1" s="43"/>
      <c r="D1" s="43"/>
      <c r="E1" s="43"/>
      <c r="F1" s="43"/>
      <c r="G1" s="43"/>
      <c r="H1" s="43"/>
      <c r="I1" s="44"/>
    </row>
    <row r="2" spans="1:9" ht="15.75" thickBot="1" x14ac:dyDescent="0.3">
      <c r="A2" s="45" t="s">
        <v>12</v>
      </c>
      <c r="B2" s="46"/>
      <c r="C2" s="46"/>
      <c r="D2" s="46"/>
      <c r="E2" s="46"/>
      <c r="F2" s="46"/>
      <c r="G2" s="46"/>
      <c r="H2" s="46"/>
      <c r="I2" s="47"/>
    </row>
    <row r="3" spans="1:9" ht="15.75" thickBo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 ht="63.75" customHeight="1" thickBot="1" x14ac:dyDescent="0.3">
      <c r="A4" s="5">
        <v>1</v>
      </c>
      <c r="B4" s="6" t="s">
        <v>14</v>
      </c>
      <c r="C4" s="7">
        <v>1300201025001</v>
      </c>
      <c r="D4" s="8" t="s">
        <v>13</v>
      </c>
      <c r="E4" s="9" t="s">
        <v>17</v>
      </c>
      <c r="F4" s="8">
        <v>2000</v>
      </c>
      <c r="G4" s="10">
        <v>18060</v>
      </c>
      <c r="H4" s="10">
        <f>+G4*0.12</f>
        <v>2167.1999999999998</v>
      </c>
      <c r="I4" s="10">
        <f>+H4+G4</f>
        <v>20227.2</v>
      </c>
    </row>
    <row r="5" spans="1:9" ht="110.25" customHeight="1" thickBot="1" x14ac:dyDescent="0.3">
      <c r="A5" s="5">
        <v>2</v>
      </c>
      <c r="B5" s="6" t="s">
        <v>30</v>
      </c>
      <c r="C5" s="11" t="s">
        <v>19</v>
      </c>
      <c r="D5" s="8" t="s">
        <v>18</v>
      </c>
      <c r="E5" s="9" t="s">
        <v>63</v>
      </c>
      <c r="F5" s="8">
        <v>4400</v>
      </c>
      <c r="G5" s="10">
        <v>13508</v>
      </c>
      <c r="H5" s="10">
        <f>+G5*0.12</f>
        <v>1620.96</v>
      </c>
      <c r="I5" s="10">
        <f>+H5+G5</f>
        <v>15128.96</v>
      </c>
    </row>
    <row r="6" spans="1:9" ht="72" thickBot="1" x14ac:dyDescent="0.3">
      <c r="A6" s="5">
        <v>3</v>
      </c>
      <c r="B6" s="6" t="s">
        <v>29</v>
      </c>
      <c r="C6" s="11" t="s">
        <v>27</v>
      </c>
      <c r="D6" s="6" t="s">
        <v>28</v>
      </c>
      <c r="E6" s="6" t="s">
        <v>62</v>
      </c>
      <c r="F6" s="8">
        <v>4400</v>
      </c>
      <c r="G6" s="10">
        <v>13508</v>
      </c>
      <c r="H6" s="10">
        <f>+G6*0.12</f>
        <v>1620.96</v>
      </c>
      <c r="I6" s="10">
        <f>+H6+G6</f>
        <v>15128.96</v>
      </c>
    </row>
    <row r="7" spans="1:9" ht="30.75" thickBot="1" x14ac:dyDescent="0.3">
      <c r="A7" s="13" t="s">
        <v>0</v>
      </c>
      <c r="B7" s="12"/>
      <c r="C7" s="12"/>
      <c r="D7" s="12"/>
      <c r="E7" s="12"/>
      <c r="F7" s="12"/>
      <c r="G7" s="14">
        <f>+G6+G5+G4</f>
        <v>45076</v>
      </c>
      <c r="H7" s="14">
        <f>+H6+H5+H4</f>
        <v>5409.12</v>
      </c>
      <c r="I7" s="14">
        <f>+I6+I5+I4</f>
        <v>50485.119999999995</v>
      </c>
    </row>
    <row r="8" spans="1:9" ht="15.75" thickBot="1" x14ac:dyDescent="0.3">
      <c r="A8" s="15"/>
      <c r="B8" s="15"/>
      <c r="C8" s="15"/>
      <c r="D8" s="15"/>
      <c r="E8" s="15"/>
      <c r="F8" s="15"/>
      <c r="G8" s="15"/>
      <c r="H8" s="15"/>
      <c r="I8" s="15"/>
    </row>
    <row r="9" spans="1:9" ht="15.75" thickBot="1" x14ac:dyDescent="0.3">
      <c r="A9" s="48" t="s">
        <v>10</v>
      </c>
      <c r="B9" s="49"/>
      <c r="C9" s="50" t="s">
        <v>16</v>
      </c>
      <c r="D9" s="50"/>
      <c r="E9" s="15"/>
      <c r="F9" s="15"/>
      <c r="G9" s="15"/>
      <c r="H9" s="15"/>
      <c r="I9" s="15"/>
    </row>
    <row r="10" spans="1:9" x14ac:dyDescent="0.25">
      <c r="A10" s="15"/>
      <c r="B10" s="15"/>
      <c r="C10" s="41" t="s">
        <v>15</v>
      </c>
      <c r="D10" s="41"/>
      <c r="E10" s="15"/>
      <c r="F10" s="15"/>
      <c r="G10" s="15"/>
      <c r="H10" s="15"/>
      <c r="I10" s="15"/>
    </row>
    <row r="11" spans="1:9" ht="15.75" thickBot="1" x14ac:dyDescent="0.3">
      <c r="A11" s="15"/>
      <c r="B11" s="15"/>
      <c r="C11" s="15"/>
      <c r="D11" s="15"/>
      <c r="E11" s="15"/>
      <c r="F11" s="15"/>
      <c r="G11" s="15"/>
      <c r="H11" s="15"/>
      <c r="I11" s="15"/>
    </row>
    <row r="12" spans="1:9" ht="15.75" thickBot="1" x14ac:dyDescent="0.3">
      <c r="A12" s="42" t="s">
        <v>20</v>
      </c>
      <c r="B12" s="43"/>
      <c r="C12" s="43"/>
      <c r="D12" s="43"/>
      <c r="E12" s="43"/>
      <c r="F12" s="43"/>
      <c r="G12" s="43"/>
      <c r="H12" s="43"/>
      <c r="I12" s="44"/>
    </row>
    <row r="13" spans="1:9" ht="15.75" thickBot="1" x14ac:dyDescent="0.3">
      <c r="A13" s="45" t="s">
        <v>21</v>
      </c>
      <c r="B13" s="46"/>
      <c r="C13" s="46"/>
      <c r="D13" s="46"/>
      <c r="E13" s="46"/>
      <c r="F13" s="46"/>
      <c r="G13" s="46"/>
      <c r="H13" s="46"/>
      <c r="I13" s="47"/>
    </row>
    <row r="14" spans="1:9" ht="15.75" thickBot="1" x14ac:dyDescent="0.3">
      <c r="A14" s="4" t="s">
        <v>1</v>
      </c>
      <c r="B14" s="4" t="s">
        <v>2</v>
      </c>
      <c r="C14" s="4" t="s">
        <v>3</v>
      </c>
      <c r="D14" s="4" t="s">
        <v>4</v>
      </c>
      <c r="E14" s="4" t="s">
        <v>5</v>
      </c>
      <c r="F14" s="4" t="s">
        <v>6</v>
      </c>
      <c r="G14" s="4" t="s">
        <v>7</v>
      </c>
      <c r="H14" s="4" t="s">
        <v>8</v>
      </c>
      <c r="I14" s="4" t="s">
        <v>9</v>
      </c>
    </row>
    <row r="15" spans="1:9" ht="57.75" thickBot="1" x14ac:dyDescent="0.3">
      <c r="A15" s="5">
        <v>1</v>
      </c>
      <c r="B15" s="9" t="s">
        <v>22</v>
      </c>
      <c r="C15" s="17">
        <v>1391870620001</v>
      </c>
      <c r="D15" s="18" t="s">
        <v>23</v>
      </c>
      <c r="E15" s="9" t="s">
        <v>24</v>
      </c>
      <c r="F15" s="18">
        <v>8</v>
      </c>
      <c r="G15" s="18">
        <v>9515.0400000000009</v>
      </c>
      <c r="H15" s="26">
        <v>1141.8040000000001</v>
      </c>
      <c r="I15" s="19">
        <f>+H15+G15</f>
        <v>10656.844000000001</v>
      </c>
    </row>
    <row r="16" spans="1:9" ht="15.75" thickBot="1" x14ac:dyDescent="0.3">
      <c r="A16" s="5"/>
      <c r="B16" s="4"/>
      <c r="C16" s="4"/>
      <c r="D16" s="4"/>
      <c r="E16" s="4"/>
      <c r="F16" s="4"/>
      <c r="G16" s="4"/>
      <c r="H16" s="4"/>
      <c r="I16" s="20"/>
    </row>
    <row r="17" spans="1:9" ht="15.75" thickBot="1" x14ac:dyDescent="0.3">
      <c r="A17" s="5"/>
      <c r="B17" s="4"/>
      <c r="C17" s="4"/>
      <c r="D17" s="4"/>
      <c r="E17" s="4"/>
      <c r="F17" s="4"/>
      <c r="G17" s="4"/>
      <c r="H17" s="4"/>
      <c r="I17" s="20"/>
    </row>
    <row r="18" spans="1:9" ht="30.75" thickBot="1" x14ac:dyDescent="0.3">
      <c r="A18" s="13" t="s">
        <v>0</v>
      </c>
      <c r="B18" s="12"/>
      <c r="C18" s="12"/>
      <c r="D18" s="12"/>
      <c r="E18" s="12"/>
      <c r="F18" s="12"/>
      <c r="G18" s="21">
        <f t="shared" ref="G18:H18" si="0">G15</f>
        <v>9515.0400000000009</v>
      </c>
      <c r="H18" s="21">
        <f t="shared" si="0"/>
        <v>1141.8040000000001</v>
      </c>
      <c r="I18" s="21">
        <f>I15</f>
        <v>10656.844000000001</v>
      </c>
    </row>
    <row r="19" spans="1:9" ht="15.75" thickBot="1" x14ac:dyDescent="0.3">
      <c r="A19" s="15"/>
      <c r="B19" s="15"/>
      <c r="C19" s="15"/>
      <c r="D19" s="15"/>
      <c r="E19" s="15"/>
      <c r="F19" s="15"/>
      <c r="G19" s="15"/>
      <c r="H19" s="15"/>
      <c r="I19" s="15"/>
    </row>
    <row r="20" spans="1:9" ht="15.75" thickBot="1" x14ac:dyDescent="0.3">
      <c r="A20" s="48" t="s">
        <v>10</v>
      </c>
      <c r="B20" s="49"/>
      <c r="C20" s="50" t="s">
        <v>25</v>
      </c>
      <c r="D20" s="50"/>
      <c r="E20" s="15"/>
      <c r="F20" s="15"/>
      <c r="G20" s="15"/>
      <c r="H20" s="15"/>
      <c r="I20" s="15"/>
    </row>
    <row r="21" spans="1:9" x14ac:dyDescent="0.25">
      <c r="A21" s="15"/>
      <c r="B21" s="15"/>
      <c r="C21" s="41" t="s">
        <v>26</v>
      </c>
      <c r="D21" s="41"/>
      <c r="E21" s="15"/>
      <c r="F21" s="15"/>
      <c r="G21" s="15"/>
      <c r="H21" s="15"/>
      <c r="I21" s="15"/>
    </row>
    <row r="22" spans="1:9" ht="15.75" thickBot="1" x14ac:dyDescent="0.3">
      <c r="A22" s="15"/>
      <c r="B22" s="15"/>
      <c r="C22" s="15"/>
      <c r="D22" s="15"/>
      <c r="E22" s="15"/>
      <c r="F22" s="15"/>
      <c r="G22" s="15"/>
      <c r="H22" s="15"/>
      <c r="I22" s="15"/>
    </row>
    <row r="23" spans="1:9" ht="15.75" thickBot="1" x14ac:dyDescent="0.3">
      <c r="A23" s="42" t="s">
        <v>31</v>
      </c>
      <c r="B23" s="43"/>
      <c r="C23" s="43"/>
      <c r="D23" s="43"/>
      <c r="E23" s="43"/>
      <c r="F23" s="43"/>
      <c r="G23" s="43"/>
      <c r="H23" s="43"/>
      <c r="I23" s="44"/>
    </row>
    <row r="24" spans="1:9" ht="15.75" thickBot="1" x14ac:dyDescent="0.3">
      <c r="A24" s="45" t="s">
        <v>32</v>
      </c>
      <c r="B24" s="46"/>
      <c r="C24" s="46"/>
      <c r="D24" s="46"/>
      <c r="E24" s="46"/>
      <c r="F24" s="46"/>
      <c r="G24" s="46"/>
      <c r="H24" s="46"/>
      <c r="I24" s="47"/>
    </row>
    <row r="25" spans="1:9" ht="15.75" thickBot="1" x14ac:dyDescent="0.3">
      <c r="A25" s="4" t="s">
        <v>1</v>
      </c>
      <c r="B25" s="4" t="s">
        <v>2</v>
      </c>
      <c r="C25" s="4" t="s">
        <v>3</v>
      </c>
      <c r="D25" s="4" t="s">
        <v>4</v>
      </c>
      <c r="E25" s="4" t="s">
        <v>5</v>
      </c>
      <c r="F25" s="4" t="s">
        <v>6</v>
      </c>
      <c r="G25" s="4" t="s">
        <v>7</v>
      </c>
      <c r="H25" s="4" t="s">
        <v>8</v>
      </c>
      <c r="I25" s="4" t="s">
        <v>9</v>
      </c>
    </row>
    <row r="26" spans="1:9" ht="93.75" customHeight="1" thickBot="1" x14ac:dyDescent="0.3">
      <c r="A26" s="5">
        <v>1</v>
      </c>
      <c r="B26" s="6" t="s">
        <v>33</v>
      </c>
      <c r="C26" s="22" t="s">
        <v>34</v>
      </c>
      <c r="D26" s="8" t="s">
        <v>35</v>
      </c>
      <c r="E26" s="6" t="s">
        <v>36</v>
      </c>
      <c r="F26" s="10">
        <v>20524</v>
      </c>
      <c r="G26" s="10">
        <v>63008.68</v>
      </c>
      <c r="H26" s="10">
        <f>+G26*0.12</f>
        <v>7561.0415999999996</v>
      </c>
      <c r="I26" s="10">
        <f>+G26+H26</f>
        <v>70569.721600000004</v>
      </c>
    </row>
    <row r="27" spans="1:9" ht="83.25" customHeight="1" thickBot="1" x14ac:dyDescent="0.3">
      <c r="A27" s="5">
        <v>2</v>
      </c>
      <c r="B27" s="6" t="s">
        <v>37</v>
      </c>
      <c r="C27" s="22" t="s">
        <v>38</v>
      </c>
      <c r="D27" s="8" t="s">
        <v>39</v>
      </c>
      <c r="E27" s="6" t="s">
        <v>40</v>
      </c>
      <c r="F27" s="10">
        <v>3454</v>
      </c>
      <c r="G27" s="10">
        <v>49012.26</v>
      </c>
      <c r="H27" s="10">
        <v>5881.4712</v>
      </c>
      <c r="I27" s="10">
        <f t="shared" ref="I27:I28" si="1">+G27+H27</f>
        <v>54893.731200000002</v>
      </c>
    </row>
    <row r="28" spans="1:9" ht="97.5" customHeight="1" thickBot="1" x14ac:dyDescent="0.3">
      <c r="A28" s="5">
        <v>3</v>
      </c>
      <c r="B28" s="6" t="s">
        <v>41</v>
      </c>
      <c r="C28" s="22" t="s">
        <v>42</v>
      </c>
      <c r="D28" s="8" t="s">
        <v>43</v>
      </c>
      <c r="E28" s="6" t="s">
        <v>44</v>
      </c>
      <c r="F28" s="10">
        <v>800</v>
      </c>
      <c r="G28" s="10">
        <v>11352</v>
      </c>
      <c r="H28" s="10">
        <v>1362.24</v>
      </c>
      <c r="I28" s="10">
        <f t="shared" si="1"/>
        <v>12714.24</v>
      </c>
    </row>
    <row r="29" spans="1:9" ht="30.75" thickBot="1" x14ac:dyDescent="0.3">
      <c r="A29" s="23" t="s">
        <v>0</v>
      </c>
      <c r="B29" s="12"/>
      <c r="C29" s="12"/>
      <c r="D29" s="12"/>
      <c r="E29" s="12"/>
      <c r="F29" s="12"/>
      <c r="G29" s="24">
        <f>SUM(G26:G28)</f>
        <v>123372.94</v>
      </c>
      <c r="H29" s="24">
        <f>SUM(H26:H28)</f>
        <v>14804.7528</v>
      </c>
      <c r="I29" s="24">
        <f>SUM(I26:I28)</f>
        <v>138177.69279999999</v>
      </c>
    </row>
    <row r="30" spans="1:9" ht="15.75" thickBot="1" x14ac:dyDescent="0.3">
      <c r="A30" s="15"/>
      <c r="B30" s="15"/>
      <c r="C30" s="15"/>
      <c r="D30" s="15"/>
      <c r="E30" s="15"/>
      <c r="F30" s="15"/>
      <c r="G30" s="15"/>
      <c r="H30" s="15"/>
      <c r="I30" s="15"/>
    </row>
    <row r="31" spans="1:9" ht="15.75" thickBot="1" x14ac:dyDescent="0.3">
      <c r="A31" s="48" t="s">
        <v>10</v>
      </c>
      <c r="B31" s="49"/>
      <c r="C31" s="50" t="s">
        <v>45</v>
      </c>
      <c r="D31" s="50"/>
      <c r="E31" s="15"/>
      <c r="F31" s="15"/>
      <c r="G31" s="15"/>
      <c r="H31" s="15"/>
      <c r="I31" s="15"/>
    </row>
    <row r="32" spans="1:9" x14ac:dyDescent="0.25">
      <c r="A32" s="15"/>
      <c r="B32" s="15"/>
      <c r="C32" s="15" t="s">
        <v>46</v>
      </c>
      <c r="D32" s="15"/>
      <c r="E32" s="15"/>
      <c r="F32" s="15"/>
      <c r="G32" s="15"/>
      <c r="H32" s="15"/>
      <c r="I32" s="15"/>
    </row>
    <row r="33" spans="1:12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12" ht="15.75" thickBot="1" x14ac:dyDescent="0.3">
      <c r="A34" s="15"/>
      <c r="B34" s="15"/>
      <c r="C34" s="15"/>
      <c r="D34" s="15"/>
      <c r="E34" s="15"/>
      <c r="F34" s="15"/>
      <c r="G34" s="15"/>
      <c r="H34" s="15"/>
      <c r="I34" s="15"/>
    </row>
    <row r="35" spans="1:12" ht="15.75" thickBot="1" x14ac:dyDescent="0.3">
      <c r="A35" s="42" t="s">
        <v>47</v>
      </c>
      <c r="B35" s="43"/>
      <c r="C35" s="43"/>
      <c r="D35" s="43"/>
      <c r="E35" s="43"/>
      <c r="F35" s="43"/>
      <c r="G35" s="43"/>
      <c r="H35" s="43"/>
      <c r="I35" s="44"/>
    </row>
    <row r="36" spans="1:12" ht="15.75" thickBot="1" x14ac:dyDescent="0.3">
      <c r="A36" s="45" t="s">
        <v>48</v>
      </c>
      <c r="B36" s="46"/>
      <c r="C36" s="46"/>
      <c r="D36" s="46"/>
      <c r="E36" s="46"/>
      <c r="F36" s="46"/>
      <c r="G36" s="46"/>
      <c r="H36" s="46"/>
      <c r="I36" s="47"/>
    </row>
    <row r="37" spans="1:12" ht="15.75" thickBot="1" x14ac:dyDescent="0.3">
      <c r="A37" s="4" t="s">
        <v>1</v>
      </c>
      <c r="B37" s="4" t="s">
        <v>2</v>
      </c>
      <c r="C37" s="4" t="s">
        <v>3</v>
      </c>
      <c r="D37" s="4" t="s">
        <v>4</v>
      </c>
      <c r="E37" s="4" t="s">
        <v>5</v>
      </c>
      <c r="F37" s="4" t="s">
        <v>6</v>
      </c>
      <c r="G37" s="4" t="s">
        <v>7</v>
      </c>
      <c r="H37" s="4" t="s">
        <v>8</v>
      </c>
      <c r="I37" s="4" t="s">
        <v>9</v>
      </c>
    </row>
    <row r="38" spans="1:12" ht="79.5" customHeight="1" thickBot="1" x14ac:dyDescent="0.3">
      <c r="A38" s="5">
        <v>1</v>
      </c>
      <c r="B38" s="9" t="s">
        <v>49</v>
      </c>
      <c r="C38" s="25" t="s">
        <v>50</v>
      </c>
      <c r="D38" s="18" t="s">
        <v>51</v>
      </c>
      <c r="E38" s="9" t="s">
        <v>52</v>
      </c>
      <c r="F38" s="16" t="s">
        <v>53</v>
      </c>
      <c r="G38" s="26">
        <v>14104.86</v>
      </c>
      <c r="H38" s="26">
        <f>+G38*0.12</f>
        <v>1692.5832</v>
      </c>
      <c r="I38" s="26">
        <f>+H38+G38</f>
        <v>15797.443200000002</v>
      </c>
    </row>
    <row r="39" spans="1:12" ht="43.5" thickBot="1" x14ac:dyDescent="0.3">
      <c r="A39" s="5">
        <v>2</v>
      </c>
      <c r="B39" s="9" t="s">
        <v>54</v>
      </c>
      <c r="C39" s="25" t="s">
        <v>55</v>
      </c>
      <c r="D39" s="18" t="s">
        <v>56</v>
      </c>
      <c r="E39" s="9" t="s">
        <v>57</v>
      </c>
      <c r="F39" s="18">
        <v>4400</v>
      </c>
      <c r="G39" s="26">
        <f>+F39*3.07</f>
        <v>13508</v>
      </c>
      <c r="H39" s="26">
        <f>+G39*0.12</f>
        <v>1620.96</v>
      </c>
      <c r="I39" s="26">
        <f>+H39+G39</f>
        <v>15128.96</v>
      </c>
    </row>
    <row r="40" spans="1:12" ht="81" customHeight="1" thickBot="1" x14ac:dyDescent="0.3">
      <c r="A40" s="5">
        <v>3</v>
      </c>
      <c r="B40" s="9" t="s">
        <v>49</v>
      </c>
      <c r="C40" s="25" t="s">
        <v>50</v>
      </c>
      <c r="D40" s="18" t="s">
        <v>58</v>
      </c>
      <c r="E40" s="9" t="s">
        <v>59</v>
      </c>
      <c r="F40" s="16" t="s">
        <v>60</v>
      </c>
      <c r="G40" s="26">
        <v>51183.33</v>
      </c>
      <c r="H40" s="26">
        <f>+G40*0.12</f>
        <v>6141.9996000000001</v>
      </c>
      <c r="I40" s="26">
        <f>+H40+G40</f>
        <v>57325.329600000005</v>
      </c>
      <c r="L40" s="1"/>
    </row>
    <row r="41" spans="1:12" ht="30.75" thickBot="1" x14ac:dyDescent="0.3">
      <c r="A41" s="13" t="s">
        <v>0</v>
      </c>
      <c r="B41" s="12"/>
      <c r="C41" s="12"/>
      <c r="D41" s="12"/>
      <c r="E41" s="12"/>
      <c r="F41" s="12"/>
      <c r="G41" s="26">
        <f>SUM(G38:G40)</f>
        <v>78796.19</v>
      </c>
      <c r="H41" s="26">
        <f>SUM(H38:H40)</f>
        <v>9455.5427999999993</v>
      </c>
      <c r="I41" s="26">
        <f>SUM(I38:I40)</f>
        <v>88251.732799999998</v>
      </c>
    </row>
    <row r="42" spans="1:12" ht="15.75" thickBot="1" x14ac:dyDescent="0.3">
      <c r="A42" s="15"/>
      <c r="B42" s="15"/>
      <c r="C42" s="15"/>
      <c r="D42" s="15"/>
      <c r="E42" s="15"/>
      <c r="F42" s="15"/>
      <c r="G42" s="15"/>
      <c r="H42" s="15"/>
      <c r="I42" s="15"/>
    </row>
    <row r="43" spans="1:12" ht="15.75" thickBot="1" x14ac:dyDescent="0.3">
      <c r="A43" s="48" t="s">
        <v>10</v>
      </c>
      <c r="B43" s="49"/>
      <c r="C43" s="50" t="s">
        <v>61</v>
      </c>
      <c r="D43" s="50"/>
      <c r="E43" s="15"/>
      <c r="F43" s="15"/>
      <c r="G43" s="15"/>
      <c r="H43" s="15"/>
      <c r="I43" s="15"/>
    </row>
    <row r="44" spans="1:12" x14ac:dyDescent="0.25">
      <c r="A44" s="15"/>
      <c r="B44" s="15"/>
      <c r="C44" s="15"/>
      <c r="D44" s="15"/>
      <c r="E44" s="15"/>
      <c r="F44" s="15"/>
      <c r="G44" s="15"/>
      <c r="H44" s="15"/>
      <c r="I44" s="15"/>
    </row>
    <row r="45" spans="1:12" x14ac:dyDescent="0.25">
      <c r="A45" s="15"/>
      <c r="B45" s="15"/>
      <c r="C45" s="15"/>
      <c r="D45" s="15"/>
      <c r="E45" s="15"/>
      <c r="F45" s="15"/>
      <c r="G45" s="15"/>
      <c r="H45" s="15"/>
      <c r="I45" s="15"/>
    </row>
    <row r="46" spans="1:12" x14ac:dyDescent="0.25">
      <c r="A46" s="15"/>
      <c r="B46" s="15"/>
      <c r="C46" s="15"/>
      <c r="D46" s="15"/>
      <c r="E46" s="15"/>
      <c r="F46" s="15"/>
      <c r="G46" s="15"/>
      <c r="H46" s="15"/>
      <c r="I46" s="15"/>
    </row>
    <row r="47" spans="1:12" x14ac:dyDescent="0.25">
      <c r="A47" s="51" t="s">
        <v>72</v>
      </c>
      <c r="B47" s="51"/>
      <c r="C47" s="51"/>
      <c r="D47" s="51"/>
      <c r="E47" s="51"/>
      <c r="F47" s="51"/>
      <c r="G47" s="51"/>
      <c r="H47" s="51"/>
      <c r="I47" s="51"/>
    </row>
    <row r="48" spans="1:12" ht="15.75" thickBot="1" x14ac:dyDescent="0.3">
      <c r="A48" s="52" t="s">
        <v>64</v>
      </c>
      <c r="B48" s="52"/>
      <c r="C48" s="52"/>
      <c r="D48" s="52"/>
      <c r="E48" s="52"/>
      <c r="F48" s="52"/>
      <c r="G48" s="52"/>
      <c r="H48" s="52"/>
      <c r="I48" s="53"/>
    </row>
    <row r="49" spans="1:12" ht="15.75" thickBot="1" x14ac:dyDescent="0.3">
      <c r="A49" s="37" t="s">
        <v>1</v>
      </c>
      <c r="B49" s="37" t="s">
        <v>2</v>
      </c>
      <c r="C49" s="38" t="s">
        <v>3</v>
      </c>
      <c r="D49" s="39" t="s">
        <v>4</v>
      </c>
      <c r="E49" s="28" t="s">
        <v>65</v>
      </c>
      <c r="F49" s="37" t="s">
        <v>6</v>
      </c>
      <c r="G49" s="37" t="s">
        <v>7</v>
      </c>
      <c r="H49" s="40" t="s">
        <v>8</v>
      </c>
      <c r="I49" s="36" t="s">
        <v>9</v>
      </c>
      <c r="L49" s="1"/>
    </row>
    <row r="50" spans="1:12" ht="47.25" customHeight="1" x14ac:dyDescent="0.25">
      <c r="A50" s="28">
        <v>1</v>
      </c>
      <c r="B50" s="29" t="s">
        <v>70</v>
      </c>
      <c r="C50" s="30">
        <v>1709952681001</v>
      </c>
      <c r="D50" s="29" t="s">
        <v>66</v>
      </c>
      <c r="E50" s="29" t="s">
        <v>67</v>
      </c>
      <c r="F50" s="31">
        <v>2135</v>
      </c>
      <c r="G50" s="32">
        <v>30295</v>
      </c>
      <c r="H50" s="32">
        <v>3635.4</v>
      </c>
      <c r="I50" s="35">
        <f>+G50+H50</f>
        <v>33930.400000000001</v>
      </c>
    </row>
    <row r="51" spans="1:12" x14ac:dyDescent="0.25">
      <c r="A51" s="33"/>
      <c r="B51" s="33"/>
      <c r="C51" s="33"/>
      <c r="D51" s="33"/>
      <c r="E51" s="33"/>
      <c r="F51" s="33"/>
      <c r="G51" s="33"/>
      <c r="H51" s="33"/>
      <c r="I51" s="33"/>
    </row>
    <row r="52" spans="1:12" ht="30" x14ac:dyDescent="0.25">
      <c r="A52" s="27" t="s">
        <v>68</v>
      </c>
      <c r="B52" s="33"/>
      <c r="C52" s="33"/>
      <c r="D52" s="33"/>
      <c r="E52" s="33"/>
      <c r="F52" s="33"/>
      <c r="G52" s="34">
        <f>SUM(G50:G51)</f>
        <v>30295</v>
      </c>
      <c r="H52" s="34">
        <f>SUM(H50:H51)</f>
        <v>3635.4</v>
      </c>
      <c r="I52" s="34">
        <f>SUM(I50:I51)</f>
        <v>33930.400000000001</v>
      </c>
    </row>
    <row r="53" spans="1:12" x14ac:dyDescent="0.25">
      <c r="A53" s="54" t="s">
        <v>69</v>
      </c>
      <c r="B53" s="54"/>
      <c r="C53" s="54"/>
      <c r="D53" s="54"/>
      <c r="E53" s="54"/>
      <c r="F53" s="54"/>
      <c r="G53" s="54"/>
      <c r="H53" s="54"/>
      <c r="I53" s="54"/>
    </row>
    <row r="54" spans="1:12" x14ac:dyDescent="0.25">
      <c r="A54" s="15"/>
      <c r="B54" s="15"/>
      <c r="C54" s="15"/>
      <c r="D54" s="15"/>
      <c r="E54" s="15"/>
      <c r="F54" s="15"/>
      <c r="G54" s="15"/>
      <c r="H54" s="15"/>
      <c r="I54" s="15"/>
    </row>
    <row r="55" spans="1:12" x14ac:dyDescent="0.25">
      <c r="A55" s="15"/>
      <c r="B55" s="15"/>
      <c r="C55" s="15"/>
      <c r="D55" s="15"/>
      <c r="E55" s="15"/>
      <c r="F55" s="15"/>
      <c r="G55" s="15"/>
      <c r="H55" s="15"/>
      <c r="I55" s="15"/>
    </row>
    <row r="56" spans="1:12" ht="15.75" thickBot="1" x14ac:dyDescent="0.3">
      <c r="A56" s="15"/>
      <c r="B56" s="15"/>
      <c r="C56" s="15"/>
      <c r="D56" s="15"/>
      <c r="E56" s="15"/>
      <c r="F56" s="15"/>
      <c r="G56" s="15"/>
      <c r="H56" s="15"/>
      <c r="I56" s="15"/>
    </row>
    <row r="57" spans="1:12" ht="15.75" thickBot="1" x14ac:dyDescent="0.3">
      <c r="A57" s="15"/>
      <c r="B57" s="15"/>
      <c r="C57" s="2" t="s">
        <v>71</v>
      </c>
      <c r="D57" s="3"/>
      <c r="E57" s="3"/>
      <c r="F57" s="3"/>
      <c r="G57" s="14">
        <f>+G52+G41+G29+G18+G7</f>
        <v>287055.17000000004</v>
      </c>
      <c r="I57" s="14">
        <f>+I52+I41+I29+I18+I7</f>
        <v>321501.78959999996</v>
      </c>
    </row>
  </sheetData>
  <mergeCells count="21">
    <mergeCell ref="A47:I47"/>
    <mergeCell ref="A48:I48"/>
    <mergeCell ref="A53:I53"/>
    <mergeCell ref="A35:I35"/>
    <mergeCell ref="A36:I36"/>
    <mergeCell ref="A43:B43"/>
    <mergeCell ref="C43:D43"/>
    <mergeCell ref="A23:I23"/>
    <mergeCell ref="A24:I24"/>
    <mergeCell ref="A31:B31"/>
    <mergeCell ref="C31:D31"/>
    <mergeCell ref="A2:I2"/>
    <mergeCell ref="A1:I1"/>
    <mergeCell ref="A9:B9"/>
    <mergeCell ref="C9:D9"/>
    <mergeCell ref="C21:D21"/>
    <mergeCell ref="C10:D10"/>
    <mergeCell ref="A12:I12"/>
    <mergeCell ref="A13:I13"/>
    <mergeCell ref="A20:B20"/>
    <mergeCell ref="C20:D20"/>
  </mergeCells>
  <printOptions horizontalCentered="1" verticalCentered="1"/>
  <pageMargins left="0.98425196850393704" right="0.23622047244094491" top="0.74803149606299213" bottom="0.74803149606299213" header="0.31496062992125984" footer="0.31496062992125984"/>
  <pageSetup paperSize="9" scale="41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oscar.silva</dc:creator>
  <cp:lastModifiedBy>Juan Luis Fierro Erazo</cp:lastModifiedBy>
  <cp:lastPrinted>2023-03-06T17:10:32Z</cp:lastPrinted>
  <dcterms:created xsi:type="dcterms:W3CDTF">2023-02-27T17:30:37Z</dcterms:created>
  <dcterms:modified xsi:type="dcterms:W3CDTF">2023-03-06T17:10:43Z</dcterms:modified>
</cp:coreProperties>
</file>