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605" windowHeight="9975" firstSheet="2" activeTab="4"/>
  </bookViews>
  <sheets>
    <sheet name="Análisis Proyectos Inversión" sheetId="46" state="hidden" r:id="rId1"/>
    <sheet name="MENU" sheetId="19" state="hidden" r:id="rId2"/>
    <sheet name="Análisis Proy_Inversión" sheetId="50" r:id="rId3"/>
    <sheet name="% Ava.Téc." sheetId="47" r:id="rId4"/>
    <sheet name="Presupuesto Histórico" sheetId="51" r:id="rId5"/>
    <sheet name="Comp.Años Anteriores" sheetId="49" r:id="rId6"/>
  </sheets>
  <definedNames>
    <definedName name="ACTIVIDADES">#REF!</definedName>
    <definedName name="ADMINISTRACIÓN_CENTRAL">#REF!</definedName>
    <definedName name="AMPLIACIÓN_DE_CAPACIDADES_DE_LAS_PERSONAS_CON_DISCAPACIDAD_Y_SUS_FAMILIAS_PARA_LA_PROMOCIÓN_Y_EXIGIBILIDAD_DE_DERECHOS">#REF!</definedName>
    <definedName name="AMPLIACIÓN_DE_COBERTURA_Y_MEJORAMIENTO_DE_LOS_SERVICIOS_DE_ATENCION_A_PERSONAS_ADULTAS_MAYORES_EN_24_PROVINCIAS">#REF!</definedName>
    <definedName name="_xlnm.Print_Area" localSheetId="2">'Análisis Proy_Inversión'!$A$1:$W$14</definedName>
    <definedName name="_xlnm.Print_Area" localSheetId="0">'Análisis Proyectos Inversión'!$A$2:$D$12</definedName>
    <definedName name="_xlnm.Print_Area" localSheetId="4">'Presupuesto Histórico'!$A$1:$Y$14</definedName>
    <definedName name="ATENCIÓN_INTEGRAL_A_PERSONAS_CON_CAPACIDADES_DIFERENTES">#REF!</definedName>
    <definedName name="CONSTRUCCIÓN_RECONSTRUCCIÓN_REHABILITACIÓN_Y_EQUIPAMIENTO_DE_CENTROS_INFANTILES_DEL_BUEN_VIVIR">#REF!</definedName>
    <definedName name="COOR1">#REF!</definedName>
    <definedName name="COOR2">#REF!</definedName>
    <definedName name="COOR3">#REF!</definedName>
    <definedName name="COOR4">#REF!</definedName>
    <definedName name="COOR5">#REF!</definedName>
    <definedName name="COOR6">#REF!</definedName>
    <definedName name="COOR7">#REF!</definedName>
    <definedName name="COOR8">#REF!</definedName>
    <definedName name="COOR9">#REF!</definedName>
    <definedName name="Coordinación">#REF!</definedName>
    <definedName name="COORDINACIÓN_GENERAL_ADMINISTRATIVA_Y_FINANCIERA">#REF!</definedName>
    <definedName name="COORDINACIÓN_GENERAL_DE_ASESORÍA_JURÍDICA">#REF!</definedName>
    <definedName name="COORDINACIÓN_GENERAL_DE_GESTIÓN_DEL_CONOCIMIENTO">#REF!</definedName>
    <definedName name="COORDINACIÓN_GENERAL_DE_GESTIÓN_ESTRATÉGICA">#REF!</definedName>
    <definedName name="COORDINACIÓN_GENERAL_DE_PLANIFICACIÓN">#REF!</definedName>
    <definedName name="Coordinación_Zonal_1">#REF!</definedName>
    <definedName name="COORDINACIÓN_ZONAL_1_DEL_MINISTERIO_DE_INCLUSIÓN_ECONOMICA_Y_SOCIAL">#REF!</definedName>
    <definedName name="Coordinación_Zonal_2">#REF!</definedName>
    <definedName name="COORDINACIÓN_ZONAL_2_DEL_MINISTERIO_DE_INCLUSIÓN_ECONOMICA_Y_SOCIAL">#REF!</definedName>
    <definedName name="Coordinación_Zonal_3">#REF!</definedName>
    <definedName name="COORDINACIÓN_ZONAL_3_DEL_MINISTERIO_DE_INCLUSIÓN_ECONOMICA_Y_SOCIAL">#REF!</definedName>
    <definedName name="Coordinación_Zonal_4">#REF!</definedName>
    <definedName name="COORDINACIÓN_ZONAL_4_DEL_MINISTERIO_DE_INCLUSIÓN_ECONOMICA_Y_SOCIAL">#REF!</definedName>
    <definedName name="Coordinación_Zonal_5">#REF!</definedName>
    <definedName name="COORDINACIÓN_ZONAL_5_DEL_MINISTERIO_DE_INCLUSIÓN_ECONOMICA_Y_SOCIAL">#REF!</definedName>
    <definedName name="Coordinación_Zonal_6">#REF!</definedName>
    <definedName name="COORDINACIÓN_ZONAL_6_DEL_MINISTERIO_DE_INCLUSIÓN_ECONOMICA_Y_SOCIAL">#REF!</definedName>
    <definedName name="Coordinación_Zonal_7">#REF!</definedName>
    <definedName name="COORDINACIÓN_ZONAL_7_DEL_MINISTERIO_DE_INCLUSIÓN_ECONOMICA_Y_SOCIAL">#REF!</definedName>
    <definedName name="Coordinación_Zonal_8">#REF!</definedName>
    <definedName name="COORDINACIÓN_ZONAL_8_DEL_MINISTERIO_DE_INCLUSIÓN_ECONOMICA_Y_SOCIAL">#REF!</definedName>
    <definedName name="Coordinación_Zonal_9">#REF!</definedName>
    <definedName name="COORDINACIÓN_ZONAL_9_DEL_MINISTERIO_DE_INCLUSIÓN_ECONOMICA_Y_SOCIAL">#REF!</definedName>
    <definedName name="COORDINACIONES_ZONALES">#REF!</definedName>
    <definedName name="CORRIENTE">#REF!</definedName>
    <definedName name="DESARROLLO_INFANTIL">#REF!</definedName>
    <definedName name="DESPACHO_MINISTERIAL">#REF!</definedName>
    <definedName name="DESPL">#REF!</definedName>
    <definedName name="DIRECCION">#REF!</definedName>
    <definedName name="DIRECCIÓN_DE_COMUNICACIÓN">#REF!</definedName>
    <definedName name="DIRECCIÓN_DISTRITAL_01D01_PARROQUIAS_URBANAS_MACHANGARA_a_BELLAVISTA_Y_PARROQUIAS_RURALES_NULTI_a_SAYAUSI_MIES">#REF!</definedName>
    <definedName name="DIRECCIÓN_DISTRITAL_01D04_CHORDELEG_GUALACEO_MIES">#REF!</definedName>
    <definedName name="DIRECCIÓN_DISTRITAL_02D01_GUARANDA_MIES">#REF!</definedName>
    <definedName name="DIRECCIÓN_DISTRITAL_03D01_AZOGUES_BILIAN_DELEG_MIES">#REF!</definedName>
    <definedName name="DIRECCIÓN_DISTRITAL_04D01_SAN_PEDRO_DE_HUACA_TULCAN_MIES">#REF!</definedName>
    <definedName name="DIRECCIÓN_DISTRITAL_05D01_LATACUNGA_MIES">#REF!</definedName>
    <definedName name="DIRECCIÓN_DISTRITAL_06D01_CHAMBO_RIOBAMBA_MIES">#REF!</definedName>
    <definedName name="DIRECCIÓN_DISTRITAL_07D02_MACHALA_MIES">#REF!</definedName>
    <definedName name="DIRECCIÓN_DISTRITAL_07D04_BALSAS_MARCABELI_PIÑAS_MIES">#REF!</definedName>
    <definedName name="DIRECCIÓN_DISTRITAL_08D01_ESMERALDAS_MIES">#REF!</definedName>
    <definedName name="DIRECCIÓN_DISTRITAL_08D105_SAN_LORENZO_MIES">#REF!</definedName>
    <definedName name="DIRECCIÓN_DISTRITAL_09D03_GARCIA_MORENO_a_ROCA_MIES">#REF!</definedName>
    <definedName name="DIRECCIÓN_DISTRITAL_09D09_TARQUI_MIES">#REF!</definedName>
    <definedName name="DIRECCIÓN_DISTRITAL_09D15_EMPALME_MIES">#REF!</definedName>
    <definedName name="DIRECCIÓN_DISTRITAL_09D17_MILAGRO_MIES">#REF!</definedName>
    <definedName name="DIRECCIÓN_DISTRITAL_09D20_SALITRE_MIES">#REF!</definedName>
    <definedName name="DIRECCIÓN_DISTRITAL_09D24_DURAN_MIES">#REF!</definedName>
    <definedName name="DIRECCIÓN_DISTRITAL_10D01_IBARRA_PIMAMPIRO_SAN_MIGUEL_DE_URCUQUI_MIES">#REF!</definedName>
    <definedName name="DIRECCIÓN_DISTRITAL_11D01_LOJA_MIES">#REF!</definedName>
    <definedName name="DIRECCIÓN_DISTRITAL_11D06_CALVAS_GONZANAMA_QUILANGA_MIES">#REF!</definedName>
    <definedName name="DIRECCIÓN_DISTRITAL_12D01_BABA_BABAHOYO_MONTALVO_MIES">#REF!</definedName>
    <definedName name="DIRECCIÓN_DISTRITAL_12D03_MOCACHE_QUEVEDO_MIES">#REF!</definedName>
    <definedName name="DIRECCIÓN_DISTRITAL_13D01_PORTOVIEJO_MIES">#REF!</definedName>
    <definedName name="DIRECCIÓN_DISTRITAL_13D02_JARAMIJO_MANTA_MONTECRISTI_MIES">#REF!</definedName>
    <definedName name="DIRECCIÓN_DISTRITAL_13D07_CHONE_FLAVIO_ALFARO_MIES">#REF!</definedName>
    <definedName name="DIRECCIÓN_DISTRITAL_13D10_JAMA_PEDERNALES_MIES">#REF!</definedName>
    <definedName name="DIRECCIÓN_DISTRITAL_14D01_MORONA_MIES">#REF!</definedName>
    <definedName name="DIRECCIÓN_DISTRITAL_15D01_ARCHIDONA_CARLOS_JULIO_AROSEMENA_TOLA_TENA_MIES">#REF!</definedName>
    <definedName name="DIRECCIÓN_DISTRITAL_16D01_PASTAZA_MERA_SANTA_CLARA_MIES">#REF!</definedName>
    <definedName name="DIRECCIÓN_DISTRITAL_17D02_PARROQUIAS_RURALES_CALDERON_a_GUAYLLABAMBA_MIES">#REF!</definedName>
    <definedName name="DIRECCIÓN_DISTRITAL_17D05_PARROQUIAS_URBANAS_LA_CONCEPCION_A_JIPIJAPA_Y_PARROQUIAL_RURALES_NAYON_A_ZAMBIZA_MIES">#REF!</definedName>
    <definedName name="DIRECCIÓN_DISTRITAL_17D08_PARROQUIAS_RURALES_CONOCOTO_a_LA_MERCED_MIES">#REF!</definedName>
    <definedName name="DIRECCIÓN_DISTRITAL_17D11_MEJIA_RUMIÑAHUI_MIES">#REF!</definedName>
    <definedName name="DIRECCIÓN_DISTRITAL_18D01_PARROQUIAS_URBANAS_LAPENINSULA_a_SAN_FRANCISCO_Y_PARROQUIAS_RURALES_AUGUSTO_N_MARTINEZ_a_ATAHUALPA_MIES">#REF!</definedName>
    <definedName name="DIRECCIÓN_DISTRITAL_19D01_YACUAMBI__ZAMORA_MIES">#REF!</definedName>
    <definedName name="DIRECCIÓN_DISTRITAL_20D01_SAN_CRISTOBAL_SANTA_CRUZ_ISABELA_MIES">#REF!</definedName>
    <definedName name="DIRECCIÓN_DISTRITAL_21D02_LAGO_AGRIO_MIES">#REF!</definedName>
    <definedName name="DIRECCIÓN_DISTRITAL_22D02_LORETO_ORELLANA_MIES">#REF!</definedName>
    <definedName name="DIRECCIÓN_DISTRITAL_23D01_PARROQUIAS_URBANAS_RIO_VERDE_a_CHIGUILPE_Y_PARROQUIAS_RURALES_ALLURIQUIN_a_PERIFERIA_MIES">#REF!</definedName>
    <definedName name="DIRECCIÓN_DISTRITAL_24D02_LA_LIBERTAD_SALINAS_MIES">#REF!</definedName>
    <definedName name="DIRECCIONES_PROYECTOS">#REF!</definedName>
    <definedName name="ESTRATEGIA_DE_MEJORAMIENTO_DEL_TALENTO_HUMANO_DE_LOS_SERVICIOS_DE_DESARROLLO_INFANTIL">#REF!</definedName>
    <definedName name="FUENTEFINANCIAMIENTO">#REF!</definedName>
    <definedName name="GRUPO_GASTO">#REF!</definedName>
    <definedName name="IGUALDAD">#REF!</definedName>
    <definedName name="IMPLEMENTAR_ESTRATEGIAS_Y_SERVICIOS_DE_PREVENCIÓN_Y_PROTECCIÓN_ESPECIAL_EN_EL_CICLO_DE_VIDA_A_NIVEL_NACIONAL">#REF!</definedName>
    <definedName name="INTERVENCIÓN_ALIMENTARIA_Y_EN_EL_CICLO_DE_VIDA_Y_FAMILIA_NUTRICIONAL_">#REF!</definedName>
    <definedName name="INVERSIÓN">#REF!</definedName>
    <definedName name="MIESPACIOS_JUVENILES_JOVENES_Y_ADOLESCENTES_ACTORES_ESTRATÉGICOS_DEL_DESARROLLO">#REF!</definedName>
    <definedName name="MISIÓN_JOAQUÍN_GALLEGOS_LARA">#REF!</definedName>
    <definedName name="NIVEL0">#REF!</definedName>
    <definedName name="OEMIES">#REF!</definedName>
    <definedName name="OINST">#REF!</definedName>
    <definedName name="OOPERA">#REF!</definedName>
    <definedName name="OPNBV">#REF!</definedName>
    <definedName name="PLANES">#REF!</definedName>
    <definedName name="PLANTA_CENTRAL">#REF!</definedName>
    <definedName name="PROG01">#REF!</definedName>
    <definedName name="PROGRAMA">#REF!</definedName>
    <definedName name="PROGRAMA_DE_PROTECCIÓN_SOCIAL">#REF!</definedName>
    <definedName name="PROGRAMA_PROVISIÓN_DE_ALIMENTOS">#REF!</definedName>
    <definedName name="PROMOCIÓN_A_LA_MOVILIDAD_SOCIAL_ASCENDENTE_DE_LAS_FAMILIAS_EN_EXTREMA_POBREZA_USUARIAS_DEL_BDH_MEDIANTE_EL_ACOMPAÑAMIENTO_FAMILIAR">#REF!</definedName>
    <definedName name="PROTECCIÓN_SOCIAL_A_LA_FAMILIA._ASEGURAMIENTO_NO_CONTRIBUTIVO_E_INCLUSIÓN_ECONÓMICA_Y_MOVILIDAD_SOCIAL">#REF!</definedName>
    <definedName name="PROYECTO">#REF!</definedName>
    <definedName name="PROYECTONOMBRE">#REF!</definedName>
    <definedName name="SECRETARÍA_GENERAL">#REF!</definedName>
    <definedName name="SERVICIOS_DE_APOYO_A_LA_JUVENTUD">#REF!</definedName>
    <definedName name="SERVICIOS_DE_ATENCIÓN_GERONTOLÓGICA">#REF!</definedName>
    <definedName name="SISTEMA_DE_PROTECCIÓN_ESPECIAL_EN_EL_CICLO_DE_VIDA">#REF!</definedName>
    <definedName name="SUBSECRETARÍA_DE_ASEGURAMIENTO_NO_CONTRIBUTIVO">#REF!</definedName>
    <definedName name="SUBSECRETARÍA_DE_ATENCIÓN_INTERGENERACIONAL">#REF!</definedName>
    <definedName name="SUBSECRETARÍA_DE_DESARROLLO_INFANTIL_INTEGRAL">#REF!</definedName>
    <definedName name="SUBSECRETARÍA_DE_DISCAPACIDADES">#REF!</definedName>
    <definedName name="SUBSECRETARÍA_DE_INCLUSIÓN_ECONÓMICA_Y_MOVILIDAD_SOCIAL">#REF!</definedName>
    <definedName name="SUBSECRETARIA_DE_PROTECCIÓN_ESPECIAL">#REF!</definedName>
    <definedName name="SUBSECRETARÍA_DE_PROTECCIÓN_ESPECIAL">#REF!</definedName>
    <definedName name="TIPO_GASTO">#REF!</definedName>
    <definedName name="VICEA">#REF!</definedName>
    <definedName name="VICEL">#REF!</definedName>
    <definedName name="VICEMINISTERIO_ASEGURAMIENTO_NO_CONTRIBUTIVO_Y_MOVILIDAD_SOCIAL">#REF!</definedName>
    <definedName name="VICEMINISTERIO_DE_INCLUSIÓN_SOCIAL_CICLO_DE_VIDA_Y_FAMILIA">#REF!</definedName>
    <definedName name="XXXXXXXXX">#REF!</definedName>
  </definedNames>
  <calcPr calcId="145621"/>
</workbook>
</file>

<file path=xl/calcChain.xml><?xml version="1.0" encoding="utf-8"?>
<calcChain xmlns="http://schemas.openxmlformats.org/spreadsheetml/2006/main">
  <c r="U13" i="51" l="1"/>
  <c r="T13" i="51"/>
  <c r="V12" i="51"/>
  <c r="V11" i="51"/>
  <c r="V9" i="51"/>
  <c r="V8" i="51"/>
  <c r="V7" i="51"/>
  <c r="V6" i="51"/>
  <c r="V5" i="51"/>
  <c r="V4" i="51"/>
  <c r="X12" i="51"/>
  <c r="W12" i="51"/>
  <c r="X11" i="51"/>
  <c r="W11" i="51"/>
  <c r="X10" i="51"/>
  <c r="W10" i="51"/>
  <c r="X9" i="51"/>
  <c r="W9" i="51"/>
  <c r="X8" i="51"/>
  <c r="W8" i="51"/>
  <c r="X7" i="51"/>
  <c r="W7" i="51"/>
  <c r="X6" i="51"/>
  <c r="W6" i="51"/>
  <c r="X5" i="51"/>
  <c r="W5" i="51"/>
  <c r="X4" i="51"/>
  <c r="W4" i="51"/>
  <c r="W13" i="51" l="1"/>
  <c r="V13" i="51"/>
  <c r="J10" i="51"/>
  <c r="P10" i="51"/>
  <c r="Y10" i="51" l="1"/>
  <c r="S10" i="51" l="1"/>
  <c r="M8" i="51"/>
  <c r="P8" i="51"/>
  <c r="U8" i="50" l="1"/>
  <c r="S5" i="51" l="1"/>
  <c r="S6" i="51"/>
  <c r="S7" i="51"/>
  <c r="S8" i="51"/>
  <c r="S9" i="51"/>
  <c r="S11" i="51"/>
  <c r="S12" i="51"/>
  <c r="S4" i="51"/>
  <c r="P5" i="51"/>
  <c r="P6" i="51"/>
  <c r="P7" i="51"/>
  <c r="P9" i="51"/>
  <c r="P4" i="51"/>
  <c r="M5" i="51"/>
  <c r="M6" i="51"/>
  <c r="M7" i="51"/>
  <c r="M9" i="51"/>
  <c r="M4" i="51"/>
  <c r="J9" i="51"/>
  <c r="J6" i="51"/>
  <c r="G6" i="51"/>
  <c r="D9" i="51"/>
  <c r="W14" i="50"/>
  <c r="C13" i="51" l="1"/>
  <c r="E13" i="51"/>
  <c r="F13" i="51"/>
  <c r="H13" i="51"/>
  <c r="I13" i="51"/>
  <c r="K13" i="51"/>
  <c r="L13" i="51"/>
  <c r="N13" i="51"/>
  <c r="O13" i="51"/>
  <c r="Q13" i="51"/>
  <c r="R13" i="51"/>
  <c r="B13" i="51"/>
  <c r="Y12" i="51"/>
  <c r="Y11" i="51"/>
  <c r="Y8" i="51"/>
  <c r="Y6" i="51"/>
  <c r="Y5" i="51"/>
  <c r="X13" i="51"/>
  <c r="P13" i="51" l="1"/>
  <c r="G13" i="51"/>
  <c r="Y9" i="51"/>
  <c r="Y7" i="51"/>
  <c r="S13" i="51"/>
  <c r="D13" i="51"/>
  <c r="Y4" i="51"/>
  <c r="M13" i="51"/>
  <c r="J13" i="51"/>
  <c r="Y13" i="51"/>
  <c r="I14" i="50"/>
  <c r="O14" i="50"/>
  <c r="S14" i="50"/>
  <c r="U5" i="50" l="1"/>
  <c r="U13" i="50" l="1"/>
  <c r="U12" i="50"/>
  <c r="U10" i="50"/>
  <c r="U9" i="50"/>
  <c r="U7" i="50"/>
  <c r="U6" i="50"/>
  <c r="R5" i="50"/>
  <c r="T14" i="50" l="1"/>
  <c r="U14" i="50" s="1"/>
  <c r="R13" i="50" l="1"/>
  <c r="Q14" i="50" l="1"/>
  <c r="P14" i="50"/>
  <c r="R14" i="50" s="1"/>
  <c r="N14" i="50"/>
  <c r="K14" i="50"/>
  <c r="J14" i="50"/>
  <c r="R10" i="50"/>
  <c r="M10" i="50"/>
  <c r="R9" i="50"/>
  <c r="M9" i="50"/>
  <c r="R8" i="50"/>
  <c r="M8" i="50"/>
  <c r="R12" i="50"/>
  <c r="M12" i="50"/>
  <c r="R7" i="50"/>
  <c r="M7" i="50"/>
  <c r="R6" i="50"/>
  <c r="M6" i="50"/>
  <c r="M5" i="50"/>
  <c r="R11" i="50"/>
  <c r="M11" i="50"/>
  <c r="L14" i="50" l="1"/>
  <c r="F22" i="49"/>
  <c r="P11" i="46"/>
  <c r="AA11" i="46" s="1"/>
  <c r="N11" i="46"/>
  <c r="N10" i="46"/>
  <c r="N9" i="46"/>
  <c r="N8" i="46"/>
  <c r="N7" i="46"/>
  <c r="N6" i="46"/>
  <c r="N5" i="46"/>
  <c r="N4" i="46"/>
  <c r="Q11" i="46"/>
  <c r="Q10" i="46"/>
  <c r="Q9" i="46"/>
  <c r="Q8" i="46"/>
  <c r="Q7" i="46"/>
  <c r="Q6" i="46"/>
  <c r="Q5" i="46"/>
  <c r="Q4" i="46"/>
  <c r="Q3" i="46"/>
  <c r="M3" i="46"/>
  <c r="N3" i="46" s="1"/>
  <c r="V12" i="46"/>
  <c r="U12" i="46"/>
  <c r="W11" i="46"/>
  <c r="X11" i="46"/>
  <c r="Z11" i="46"/>
  <c r="O12" i="46"/>
  <c r="R11" i="46"/>
  <c r="H12" i="46"/>
  <c r="G12" i="46"/>
  <c r="J10" i="46"/>
  <c r="J9" i="46"/>
  <c r="J8" i="46"/>
  <c r="J7" i="46"/>
  <c r="J6" i="46"/>
  <c r="J5" i="46"/>
  <c r="J4" i="46"/>
  <c r="J3" i="46"/>
  <c r="R3" i="46"/>
  <c r="P12" i="46" l="1"/>
  <c r="I12" i="46"/>
  <c r="E13" i="47"/>
  <c r="E10" i="47"/>
  <c r="E9" i="47"/>
  <c r="E12" i="47"/>
  <c r="E7" i="47"/>
  <c r="E6" i="47"/>
  <c r="E5" i="47"/>
  <c r="E11" i="47"/>
  <c r="E8" i="47"/>
  <c r="W10" i="46"/>
  <c r="W9" i="46"/>
  <c r="W8" i="46"/>
  <c r="W7" i="46"/>
  <c r="W6" i="46"/>
  <c r="W5" i="46"/>
  <c r="W4" i="46"/>
  <c r="W3" i="46"/>
  <c r="R10" i="46"/>
  <c r="R9" i="46"/>
  <c r="R8" i="46"/>
  <c r="R7" i="46"/>
  <c r="R6" i="46"/>
  <c r="R5" i="46"/>
  <c r="R4" i="46"/>
  <c r="AA4" i="46" l="1"/>
  <c r="AA5" i="46"/>
  <c r="AA6" i="46"/>
  <c r="AA7" i="46"/>
  <c r="AA8" i="46"/>
  <c r="AA9" i="46"/>
  <c r="AA10" i="46"/>
  <c r="Z10" i="46"/>
  <c r="Z4" i="46"/>
  <c r="Z5" i="46"/>
  <c r="Z6" i="46"/>
  <c r="Z7" i="46"/>
  <c r="Z8" i="46"/>
  <c r="Z9" i="46"/>
  <c r="Y4" i="46"/>
  <c r="Y5" i="46"/>
  <c r="Y6" i="46"/>
  <c r="Y7" i="46"/>
  <c r="Y8" i="46"/>
  <c r="Y9" i="46"/>
  <c r="Y10" i="46"/>
  <c r="AA3" i="46"/>
  <c r="Z3" i="46"/>
  <c r="X4" i="46"/>
  <c r="X5" i="46"/>
  <c r="X6" i="46"/>
  <c r="X7" i="46"/>
  <c r="X8" i="46"/>
  <c r="X9" i="46"/>
  <c r="X10" i="46"/>
  <c r="X3" i="46"/>
  <c r="AB3" i="46" s="1"/>
  <c r="Y3" i="46"/>
  <c r="T12" i="46"/>
  <c r="AA12" i="46"/>
  <c r="K12" i="46"/>
  <c r="S12" i="46" l="1"/>
  <c r="Y12" i="46"/>
  <c r="X12" i="46"/>
  <c r="Z12" i="46"/>
</calcChain>
</file>

<file path=xl/comments1.xml><?xml version="1.0" encoding="utf-8"?>
<comments xmlns="http://schemas.openxmlformats.org/spreadsheetml/2006/main">
  <authors>
    <author>Karina Salinas Reina</author>
  </authors>
  <commentList>
    <comment ref="N2" authorId="0">
      <text>
        <r>
          <rPr>
            <sz val="9"/>
            <color indexed="81"/>
            <rFont val="Tahoma"/>
            <family val="2"/>
          </rPr>
          <t xml:space="preserve">Monto Certificado + Comprometido
</t>
        </r>
      </text>
    </comment>
    <comment ref="P2" authorId="0">
      <text>
        <r>
          <rPr>
            <b/>
            <sz val="9"/>
            <color indexed="81"/>
            <rFont val="Tahoma"/>
            <family val="2"/>
          </rPr>
          <t xml:space="preserve">SALDO DISPONIBLE POR COMPOMETER
</t>
        </r>
        <r>
          <rPr>
            <sz val="9"/>
            <color indexed="81"/>
            <rFont val="Tahoma"/>
            <family val="2"/>
          </rPr>
          <t xml:space="preserve">
</t>
        </r>
      </text>
    </comment>
    <comment ref="P4" authorId="0">
      <text>
        <r>
          <rPr>
            <b/>
            <sz val="9"/>
            <color indexed="81"/>
            <rFont val="Tahoma"/>
            <family val="2"/>
          </rPr>
          <t>1.742.603,79</t>
        </r>
      </text>
    </comment>
    <comment ref="P6" authorId="0">
      <text>
        <r>
          <rPr>
            <b/>
            <sz val="9"/>
            <color indexed="81"/>
            <rFont val="Tahoma"/>
            <family val="2"/>
          </rPr>
          <t>348.921,19</t>
        </r>
      </text>
    </comment>
    <comment ref="P8" authorId="0">
      <text>
        <r>
          <rPr>
            <b/>
            <sz val="9"/>
            <color indexed="81"/>
            <rFont val="Tahoma"/>
            <family val="2"/>
          </rPr>
          <t>6.404.754,88</t>
        </r>
      </text>
    </comment>
    <comment ref="P9" authorId="0">
      <text>
        <r>
          <rPr>
            <b/>
            <sz val="9"/>
            <color indexed="81"/>
            <rFont val="Tahoma"/>
            <family val="2"/>
          </rPr>
          <t>1.146.520,87</t>
        </r>
      </text>
    </comment>
    <comment ref="P10" authorId="0">
      <text>
        <r>
          <rPr>
            <b/>
            <sz val="9"/>
            <color indexed="81"/>
            <rFont val="Tahoma"/>
            <family val="2"/>
          </rPr>
          <t>1.263.116,99</t>
        </r>
      </text>
    </comment>
  </commentList>
</comments>
</file>

<file path=xl/sharedStrings.xml><?xml version="1.0" encoding="utf-8"?>
<sst xmlns="http://schemas.openxmlformats.org/spreadsheetml/2006/main" count="307" uniqueCount="190">
  <si>
    <t>102800000.740.5492</t>
  </si>
  <si>
    <t>102800000.0000.372205</t>
  </si>
  <si>
    <t>102800000.0000.372745</t>
  </si>
  <si>
    <t>102800000.0000.376218</t>
  </si>
  <si>
    <t>102800000.0000.376265</t>
  </si>
  <si>
    <t>102800000.0000.376273</t>
  </si>
  <si>
    <t>30380000.0000.372605</t>
  </si>
  <si>
    <t>N°</t>
  </si>
  <si>
    <t>CUP</t>
  </si>
  <si>
    <t>PROYECTO</t>
  </si>
  <si>
    <t>AMPLIACIÓN DE COBERTURA Y MEJORAMIENTO DE LOS SERVICIOS DE ATENCIÓN A PERSONAS ADULTAS MAYORES EN 24 PROVINCIAS DEL PAÍS</t>
  </si>
  <si>
    <t>ESTRATEGIA DE MEJORAMIENTO DEL TALENTO HUMANO DE LOS SERVICIOS DE DESARROLLO INFANTIL</t>
  </si>
  <si>
    <t>IMPLEMENTAR ESTRATEGIAS Y SERVICIOS DE PREVENCIÓN Y PROTECCIÓN ESPECIAL EN EL CICLO DE VIDA A NIVEL NACIONAL</t>
  </si>
  <si>
    <t>PROMOCIÓN LA MOVILIDAD SOCIAL ASCENDENTE DE LAS FAMILIAS EN EXTREMA POBREZA USUARIAS DEL BDH MEDIANTE EL ACOMPAÑAMIENTO FAMILIAR Y LA ARTICULACIÓN DE LAS INTERVENCIONES Y RECURSOS EN SU ENTORNO</t>
  </si>
  <si>
    <t>CONSTRUCCION, RECONSTRUCCION, REHABILITACION Y EQUIPAMIENTO DE CENTROS INFANTILES DEL BUEN VIVIR</t>
  </si>
  <si>
    <t>TOTAL MIES:</t>
  </si>
  <si>
    <t>1</t>
  </si>
  <si>
    <t>3</t>
  </si>
  <si>
    <t>4</t>
  </si>
  <si>
    <t>5</t>
  </si>
  <si>
    <t>6</t>
  </si>
  <si>
    <t>7</t>
  </si>
  <si>
    <t>8</t>
  </si>
  <si>
    <t>CODIFICADO 05/08/2016</t>
  </si>
  <si>
    <t>DEVENGADO 
05/08/2016</t>
  </si>
  <si>
    <t>% DE EJECUCIÓN
05/08/2016</t>
  </si>
  <si>
    <t>2</t>
  </si>
  <si>
    <t>30400000.1780.7402</t>
  </si>
  <si>
    <t>SALDO DISPONIBLE
05/08/2016</t>
  </si>
  <si>
    <t>OBJETIVO DEL PROYECTO</t>
  </si>
  <si>
    <t>Implementar servicios de Protección Especial de acuerdo a modelos de atención y normativa técnica en el ciclo de vida con énfasis en la población en situación de pobreza, extrema pobreza y vulnerabilidad en el Ecuador</t>
  </si>
  <si>
    <t>Fortalecer las competencias cognitivas, procedimentales, actitudinales y socio-organizativas del personal que brinda los servicios de Desarrollo Infantil Integral en el MIES, de modo que estén en la capacidad de aplicar procesos que generen un óptimo desarrollo integral de las niñas y niños de 0 a 3 años de edad, en corresponsabilidad con la familia y la comunidad</t>
  </si>
  <si>
    <t>Mejorar la calidad de la infraestructura para la atención directa en Desarrollo Infantil, de niñas y niños de 12 a 36 meses de edad, mediante la construcción y equipamiento de Centros Infantiles del Buen Vivir Emblemáticos y rehabilitación de Centros Infantiles de atención directa</t>
  </si>
  <si>
    <t>Generar cambios internos en los núcleos familiares usuarios del BDH en extrema pobreza y vincularlas a servicios que brinda el Estado, para contribuir a la eliminación de las barreras de tipo económico, social y sicológico que impiden su movilidad social</t>
  </si>
  <si>
    <t>Ampliar la cobertura de atención a personas adultas mayores del país a través de la implementación de servicios de atención gerontológica de calidad que contemplen acciones e integren actividades de corresponsabilidad ciudadana, tendientes a desarrollar un envejecimiento positivo, digno y saludable</t>
  </si>
  <si>
    <t>Ampliar las capacidades de las personas con discapacidad en condiciones críticas y las de sus familias para la promoción y exigibilidad de sus derechos, a través de cuatro modalidades de atención</t>
  </si>
  <si>
    <t>Consolidar un modelo integral de atención a la primera infancia con enfoque de derechos, considerando el territorio, la interculturalidad y el género para asegurar el acceso, cobertura y calidad de los servicios dirigidos a las niñas y niños de 0 a 5 años</t>
  </si>
  <si>
    <t>Mejorar la calidad de los servicios prestados por las instituciones públicas dependientes de la función ejecutiva</t>
  </si>
  <si>
    <t>46,48%</t>
  </si>
  <si>
    <t>45,07%</t>
  </si>
  <si>
    <t>31,00%</t>
  </si>
  <si>
    <t>100,00%</t>
  </si>
  <si>
    <t>47,53%</t>
  </si>
  <si>
    <t>49,76%</t>
  </si>
  <si>
    <t>47,78%</t>
  </si>
  <si>
    <t>CODIFICADO AL 03 DE AGOSTO  2016</t>
  </si>
  <si>
    <t>DEVENGADO AL 03 DE AGOSTO  2016</t>
  </si>
  <si>
    <t>DISPONIBLE  AL 03 DE AGOSTO  2016</t>
  </si>
  <si>
    <t>% DE EJECUCIÓN</t>
  </si>
  <si>
    <t>DIFERENCIAS DEL 03 AL 05 DE AGOSTO DE 2016</t>
  </si>
  <si>
    <t>CODIFICADO</t>
  </si>
  <si>
    <t xml:space="preserve">DEVENGADO 
</t>
  </si>
  <si>
    <t xml:space="preserve">SALDO DISPONIBLE
</t>
  </si>
  <si>
    <t xml:space="preserve">% DE EJECUCIÓN
</t>
  </si>
  <si>
    <t>TOTAL A JUNIO 2016</t>
  </si>
  <si>
    <t>9</t>
  </si>
  <si>
    <r>
      <t xml:space="preserve">PUESTA EN MARCHA Y DESARROLLO DE INSTRUMENTOS PARA LA GESTIÓN DE LA ESTRATEGIA DE DESARROLLO INFANTIL
</t>
    </r>
    <r>
      <rPr>
        <sz val="12"/>
        <color rgb="FFFF0000"/>
        <rFont val="Calibri"/>
        <family val="2"/>
        <scheme val="minor"/>
      </rPr>
      <t>(CO-EJECUTORES)</t>
    </r>
  </si>
  <si>
    <r>
      <t xml:space="preserve">PROGRAMA DE REFORMA INSTITUCIONAL DE LA GESTIÓN PÚBLICA
</t>
    </r>
    <r>
      <rPr>
        <sz val="12"/>
        <color rgb="FFFF0000"/>
        <rFont val="Calibri"/>
        <family val="2"/>
        <scheme val="minor"/>
      </rPr>
      <t>(CO-EJECUTORES)</t>
    </r>
  </si>
  <si>
    <t>LOGROS</t>
  </si>
  <si>
    <t>NUDOS CRÍTICOS</t>
  </si>
  <si>
    <t>El estado de emergencia no permitió la ejecución de algunas cosas programadas debido a la priorización y optimización del presupuesto.
Existe retrasos en los pagos de los convenios.</t>
  </si>
  <si>
    <t>Mantener la cobertura de los servicios a pesar de los retrasos en los pagos.</t>
  </si>
  <si>
    <t xml:space="preserve">
Cumplimiento de CBDF de núcleos en situación de extrema pobreza BDH
Ajuste metodológico para modalidades de AF en atención a familias damnificadas
AF a familias damnificadas del Bono de Acogida, Alquiler y Alimentación y en albergues</t>
  </si>
  <si>
    <t xml:space="preserve">
Recortes al presupuesto y Restricción fiscal por crisis económica del país (procedimientos establecidos para desembolsos de recursos). 
Terremoto del 16 de abril, generó que los esfuerzos del MIES se direccionen a la población afectada
</t>
  </si>
  <si>
    <t>CIBV de Jama sufrió daños considerables luego del terremoto, y por lo tanto no puede volver a operar.
Es necesario hacer una evaluación especializada de la infraestructura de los 68 CIBV Emblemáticos, sin la cual no se debe hacer uso de las instalaciones.
SECOB no ha entregado información actualizada del manejo presupuestario desde el año anterior.
Debido a la demora de la construcción de los CIBV por parte de SECOB, la consecución de la meta plurianual se verá afectada.</t>
  </si>
  <si>
    <t>Los recursos para la ejecución del proyecto fueron menores a lo planificado debido a las restricciones económicas, que afectó el grupo de gasto 73, sin embargo la gerencia realizó gestiones permitiendo el cumplimiento parcial de las metas</t>
  </si>
  <si>
    <t xml:space="preserve">Cobertura atendida 46.237 PAM, elaboración  del modelo pedagógico y malla curricular para capacitación. </t>
  </si>
  <si>
    <t>El presupuesto aprobado proyecto año 2016 correspondía a $23.481.801,87. Ministerio de Finanzas entregó $10.553.323,21, disminución del 55% en presupuesto. Debido a situación económica del país no ha mejorado, no se puede cumplir con la meta de cobertura plurianual y genera incidencia como resultado una disminución de cobertura.</t>
  </si>
  <si>
    <t>37356 usuarios atendidos: 31269 ETI, 3056 Mendicidad, 1109 A.Familiar, 1922 A.Inst.</t>
  </si>
  <si>
    <t>Asignación de recursos insuficiente, demora en aprobación de trámites y pagos desde MINFIN.</t>
  </si>
  <si>
    <t>% DE AVANCE TÉCNICO DE LOS PROYECTOS
(EN RELACIÓN A LA PROGRAMACIÓN DE METAS)</t>
  </si>
  <si>
    <t>ACUMULADO AL 2015</t>
  </si>
  <si>
    <t>1ER. SEMESTRE 2016</t>
  </si>
  <si>
    <t xml:space="preserve"> </t>
  </si>
  <si>
    <t>CODIFICADO ACUMULADO AL 2015</t>
  </si>
  <si>
    <t>DEVENGADO 
ACUMULADO AL 2015</t>
  </si>
  <si>
    <t>% DE EJECUCION
ACUMULADO AL 2015</t>
  </si>
  <si>
    <t>Info Andrea manual</t>
  </si>
  <si>
    <t>FORTALECIMIENTO DE SERVICIOS INCLUSIVOS Y REDES DE APOYO PARA PERSONAS CON DISCAPACIDAD EN ECUADOR
CO EJECUTOR</t>
  </si>
  <si>
    <t>030480000.0000.377848</t>
  </si>
  <si>
    <t>Consolidar a nivel territorial la estrategia de inclusión participativa para personas con discapacidad.</t>
  </si>
  <si>
    <t>2015-2016</t>
  </si>
  <si>
    <t>COMPROMETIDO</t>
  </si>
  <si>
    <t>SALDO POR EJECUTAR</t>
  </si>
  <si>
    <t>MONTO CERTIFICADO</t>
  </si>
  <si>
    <t>AMPLIACIÓN DE CAPACIDADES DE LAS PERSONAS CON DISCAPACIDAD Y SUS FAMILIAS PARA LA PROMOCIÒN Y EXIGIBILIDAD DE DERECHOS</t>
  </si>
  <si>
    <t>ZONA</t>
  </si>
  <si>
    <t>GRUPOS DE GASTO</t>
  </si>
  <si>
    <t>TOTAL RECURSOS</t>
  </si>
  <si>
    <t>OBSERVACIONES</t>
  </si>
  <si>
    <t>GRUPO 71</t>
  </si>
  <si>
    <t>GRUPO 73</t>
  </si>
  <si>
    <t>GRUPO 78</t>
  </si>
  <si>
    <t xml:space="preserve">El valor de 48,232.34  remite DD San Lorenzo para el pago al GAD de Borbón. </t>
  </si>
  <si>
    <t>Existen 22 convenios que no se encuentran con actas de finiquito.</t>
  </si>
  <si>
    <t>Ratifican que no existen valores pendientes de pago grupo de gasto 71, 73 y 78.</t>
  </si>
  <si>
    <t>De los convenios 2013 hacen falta 7 actas de finiquito.</t>
  </si>
  <si>
    <t xml:space="preserve">NO REMITE INFORMACIÓN </t>
  </si>
  <si>
    <t>Existen 22 liquidaciones  pendientes de pago  del grupo de gasto 71.</t>
  </si>
  <si>
    <t>No tienen valores pendientes de pago grupo 73, Falta por remitir información grupo 71</t>
  </si>
  <si>
    <t>El Distrito Portoviejo indica que  no tiene información, por lo tanto la CZ no ha consolidado la información.</t>
  </si>
  <si>
    <t>En la Dir. Distrital  Manta existe dos demandas laborales con sentencia favorable al MIES; tienen dos convenios con OSC que no han recuperado, saldos a favor del MIES.</t>
  </si>
  <si>
    <t>NO REMITE INFORMACIÓN</t>
  </si>
  <si>
    <t>NO REMTE INFORMACIÓN</t>
  </si>
  <si>
    <t>Falta remitir información del grupo 78, los grupos de gasto 73 y 78 no existen pagos pendientes.</t>
  </si>
  <si>
    <t>Faltan 14 convenios por liquidar-actas de finiquito.</t>
  </si>
  <si>
    <t>Del grupo de gasto 78 indican que no tienen en archivo las actas de finiquito, Calvas tiene un convenio por liquidar, Loja tiene 5 convenios sin liquidar.</t>
  </si>
  <si>
    <t>No existe valores pendientes de pago del grupo de gasto 73; respecto al grupo de gasto 78 existen convenios del año 2013 no se encuentran actas de finiquito.</t>
  </si>
  <si>
    <t>NO REMITE IMFORMACIÓN</t>
  </si>
  <si>
    <t>La C. Z. no remite información de acuerdo a los compromisos asumidos.</t>
  </si>
  <si>
    <t>El valor de 10,679.76 corresponde al GAD La Esperanza, solicitado con oficio 151-GADPLE-15.</t>
  </si>
  <si>
    <t>PROYECTOS DE INVERSIÓN DE CIERRE 
COMPROMISOS AÑOS ANTERIORES</t>
  </si>
  <si>
    <t>COORDINACIÓN ZONAL 1</t>
  </si>
  <si>
    <t>COORDINACIÓN ZONAL 2</t>
  </si>
  <si>
    <t>COORDINACIÓN ZONAL 3</t>
  </si>
  <si>
    <t>COORDINACIÓN ZONAL 4</t>
  </si>
  <si>
    <t>COORDINACIÓN ZONAL 5</t>
  </si>
  <si>
    <t>COORDINACIÓN ZONAL 6</t>
  </si>
  <si>
    <t>COORDINACIÓN ZONAL 7</t>
  </si>
  <si>
    <t>COORDINACIÓN ZONAL 8</t>
  </si>
  <si>
    <t>COORDINACIÓN ZONAL 9</t>
  </si>
  <si>
    <t>COMPROMISOS PENDIENTES</t>
  </si>
  <si>
    <r>
      <rPr>
        <b/>
        <sz val="11"/>
        <color theme="1"/>
        <rFont val="Calibri"/>
        <family val="2"/>
        <scheme val="minor"/>
      </rPr>
      <t>Fuente</t>
    </r>
    <r>
      <rPr>
        <sz val="11"/>
        <color theme="1"/>
        <rFont val="Calibri"/>
        <family val="2"/>
        <scheme val="minor"/>
      </rPr>
      <t>: SDII, informes de ejecución del proyecto zonales, corte diciembre 2013, actualización al 2015.</t>
    </r>
  </si>
  <si>
    <t>PLAZO EJECUCIÓN</t>
  </si>
  <si>
    <t>PRIORIDAD</t>
  </si>
  <si>
    <t>2014-2017</t>
  </si>
  <si>
    <t>2012-2016</t>
  </si>
  <si>
    <t>2013-2016</t>
  </si>
  <si>
    <t>2011-2017</t>
  </si>
  <si>
    <t>2015
(Actualización de prioridad  a 2018)</t>
  </si>
  <si>
    <t>2015
(Actualización  2016-2017)</t>
  </si>
  <si>
    <t>2016
(Solicitud aplicación cobertura y presupuesto 2019)</t>
  </si>
  <si>
    <t>2013-2016 
(Según priorización oficio SENPLADES) 2014-2016 conforme registrado en el SIPeIP</t>
  </si>
  <si>
    <t>2011-2018</t>
  </si>
  <si>
    <t>ANÁLISIS DE LA INVERSIÓN</t>
  </si>
  <si>
    <t>MONTO TOTAL DEL PROYECTO APROBADO</t>
  </si>
  <si>
    <t>ENES: 3050 (E) finaliza 10- jul
Bienvenida: 884 -EAD
Combatiendo la Desnutrición: 6291- EAD, finaliza 25 - jul
R.S: 2073 Coordinadoras, finaliza nov. 2016
Estim. Temprana y Desa. Personal (M.2014): 8989, 8813 (EC)
Alianza MIES-SETEC</t>
  </si>
  <si>
    <t>ANÁLISIS TÉCNICO DEL CUMPLIMIENTO DE LA PROGRAMACIÓN DE METAS</t>
  </si>
  <si>
    <r>
      <t xml:space="preserve">PROGRAMA DE REFORMA INSTITUCIONAL DE LA GESTIÓN PÚBLICA
EJECUTOR MDT
</t>
    </r>
    <r>
      <rPr>
        <sz val="11"/>
        <color rgb="FFFF0000"/>
        <rFont val="Calibri"/>
        <family val="2"/>
        <scheme val="minor"/>
      </rPr>
      <t>(CO-EJECUTOR MIES)</t>
    </r>
  </si>
  <si>
    <r>
      <t xml:space="preserve">PUESTA EN MARCHA Y DESARROLLO DE INSTRUMENTOS PARA LA GESTIÓN DE LA ESTRATEGIA DE DESARROLLO INFANTIL
EJECUTOR MCDS
</t>
    </r>
    <r>
      <rPr>
        <sz val="11"/>
        <color rgb="FFFF0000"/>
        <rFont val="Calibri"/>
        <family val="2"/>
        <scheme val="minor"/>
      </rPr>
      <t>(CO-EJECUTORES)</t>
    </r>
  </si>
  <si>
    <r>
      <t xml:space="preserve">FORTALECIMIENTO DE SERVICIOS INCLUSIVOS Y REDES DE APOYO PARA PERSONAS CON DISCAPACIDAD EN ECUADOR
EJECUTOR MCDS
</t>
    </r>
    <r>
      <rPr>
        <sz val="11"/>
        <color rgb="FFFF0000"/>
        <rFont val="Calibri"/>
        <family val="2"/>
        <scheme val="minor"/>
      </rPr>
      <t>(CO-EJECUTOR)</t>
    </r>
  </si>
  <si>
    <t>CUP:</t>
  </si>
  <si>
    <t xml:space="preserve">PROYECTO: </t>
  </si>
  <si>
    <t>DE DESARROLLO INFANTIL</t>
  </si>
  <si>
    <t>PROYECTOS</t>
  </si>
  <si>
    <t>PRESUPUESTO ASIGNADO ACUMULADO AL 2015</t>
  </si>
  <si>
    <t xml:space="preserve">% DE EJECUCIÓN
ACUMULADO AL 2016 </t>
  </si>
  <si>
    <t>DEVENGADO ACUMULADO AL 2016</t>
  </si>
  <si>
    <t>MIESPACIOS JUVENILES JOVENES Y ADOLESCENTES ACTORES ESTRATEGICOS DEL DESARROLLO</t>
  </si>
  <si>
    <t>ACUMULADO AL 2016</t>
  </si>
  <si>
    <r>
      <t>EL 9</t>
    </r>
    <r>
      <rPr>
        <b/>
        <sz val="16"/>
        <rFont val="Calibri"/>
        <family val="2"/>
        <scheme val="minor"/>
      </rPr>
      <t>8.17%  DEL PRESUPUESTO DEL PROYECTO ESTA DESTINADO A LA FIRMA DE CONVENIOS  DE COOPERACIÓN TÉCNICA CON GAD´S, OCS Y ENTIDADES RELIGIOSAS</t>
    </r>
    <r>
      <rPr>
        <sz val="16"/>
        <rFont val="Calibri"/>
        <family val="2"/>
        <scheme val="minor"/>
      </rPr>
      <t xml:space="preserve"> </t>
    </r>
    <r>
      <rPr>
        <sz val="16"/>
        <color theme="3"/>
        <rFont val="Calibri"/>
        <family val="2"/>
        <scheme val="minor"/>
      </rPr>
      <t>(ETI-MENDICIDAD-ACOGIMIENTO INSTITUCIONAL Y FAMILIAR)</t>
    </r>
    <r>
      <rPr>
        <sz val="16"/>
        <rFont val="Calibri"/>
        <family val="2"/>
        <scheme val="minor"/>
      </rPr>
      <t>DE ACUERDO A NORMAS TÉCNICAS Y MODELOS DE ATENCIÓN EN TODAS LAS MODALIDADES DE PROTECCIÓN EN EL CICLO DE VIDA</t>
    </r>
  </si>
  <si>
    <r>
      <t xml:space="preserve">EL </t>
    </r>
    <r>
      <rPr>
        <b/>
        <sz val="16"/>
        <rFont val="Calibri"/>
        <family val="2"/>
        <scheme val="minor"/>
      </rPr>
      <t>90.53% DEL PRESUPUESTO DEL PROYECTO ESTA ASIGNADO A LA CONTRATACIÓN DE PERSONAL (EDUCADORAS)</t>
    </r>
    <r>
      <rPr>
        <sz val="16"/>
        <rFont val="Calibri"/>
        <family val="2"/>
        <scheme val="minor"/>
      </rPr>
      <t xml:space="preserve">  QUE GARANTICE LA OPERACIÓN DE LA ESTRATEGIA</t>
    </r>
  </si>
  <si>
    <r>
      <t xml:space="preserve">EL </t>
    </r>
    <r>
      <rPr>
        <b/>
        <sz val="16"/>
        <rFont val="Calibri"/>
        <family val="2"/>
        <scheme val="minor"/>
      </rPr>
      <t>87.45 % SE DISTRIBUYE EN EL PAGO DE PERSONAL</t>
    </r>
    <r>
      <rPr>
        <sz val="16"/>
        <rFont val="Calibri"/>
        <family val="2"/>
        <scheme val="minor"/>
      </rPr>
      <t xml:space="preserve"> (GRUPO DE GASTO </t>
    </r>
    <r>
      <rPr>
        <b/>
        <sz val="16"/>
        <rFont val="Calibri"/>
        <family val="2"/>
        <scheme val="minor"/>
      </rPr>
      <t>71</t>
    </r>
    <r>
      <rPr>
        <sz val="16"/>
        <rFont val="Calibri"/>
        <family val="2"/>
        <scheme val="minor"/>
      </rPr>
      <t xml:space="preserve">) Y LA DIFERENCIA PARA SU </t>
    </r>
    <r>
      <rPr>
        <b/>
        <sz val="16"/>
        <rFont val="Calibri"/>
        <family val="2"/>
        <scheme val="minor"/>
      </rPr>
      <t>MOVILIZACIÓN Y VÍATICOS</t>
    </r>
    <r>
      <rPr>
        <sz val="16"/>
        <rFont val="Calibri"/>
        <family val="2"/>
        <scheme val="minor"/>
      </rPr>
      <t xml:space="preserve">.
</t>
    </r>
    <r>
      <rPr>
        <b/>
        <sz val="16"/>
        <rFont val="Calibri"/>
        <family val="2"/>
        <scheme val="minor"/>
      </rPr>
      <t>NOTA</t>
    </r>
    <r>
      <rPr>
        <sz val="16"/>
        <rFont val="Calibri"/>
        <family val="2"/>
        <scheme val="minor"/>
      </rPr>
      <t>: EL PROYECTO RECIBIÓ ASIGNACIÓN UNICAMENTE PARA ESTE GRUPO DE GASTO A FIN DE REALIZAR EL SEGUIMIENTO A LA EJECUCIÓN DEL PROYECTO</t>
    </r>
  </si>
  <si>
    <r>
      <t xml:space="preserve">EL </t>
    </r>
    <r>
      <rPr>
        <b/>
        <sz val="16"/>
        <rFont val="Calibri"/>
        <family val="2"/>
        <scheme val="minor"/>
      </rPr>
      <t>86.22% ES ASIGNADO PARA LA CONTRATACIÓN DEL TALENTO HUMANO PARA EL ACOMPAÑAMIENTO FAMILIAR (TAF's) y el 10% PARA LA MOVILIZACIÓN</t>
    </r>
    <r>
      <rPr>
        <sz val="16"/>
        <rFont val="Calibri"/>
        <family val="2"/>
        <scheme val="minor"/>
      </rPr>
      <t xml:space="preserve"> DE LAS MISMAS.</t>
    </r>
  </si>
  <si>
    <r>
      <t xml:space="preserve">EL MAYOR PORCENTAJE QUE ES </t>
    </r>
    <r>
      <rPr>
        <b/>
        <sz val="16"/>
        <rFont val="Calibri"/>
        <family val="2"/>
        <scheme val="minor"/>
      </rPr>
      <t>94.53% ESTÁ EN EL COMPONENTE 1 GRUPO DE GASTO 78</t>
    </r>
    <r>
      <rPr>
        <sz val="16"/>
        <rFont val="Calibri"/>
        <family val="2"/>
        <scheme val="minor"/>
      </rPr>
      <t xml:space="preserve">, PARA LA </t>
    </r>
    <r>
      <rPr>
        <b/>
        <sz val="16"/>
        <rFont val="Calibri"/>
        <family val="2"/>
        <scheme val="minor"/>
      </rPr>
      <t>FIRMA DE CONVENIOS PARA LOS SERVICIOS DE ATENCION A PERSONAS ADULTAS MAYORES</t>
    </r>
    <r>
      <rPr>
        <sz val="16"/>
        <rFont val="Calibri"/>
        <family val="2"/>
        <scheme val="minor"/>
      </rPr>
      <t xml:space="preserve"> A TRAVES DE MODALIDADES DE ATENCION (RESIDENCIAL, DIURNA, DOMICILIARIA, ESPACIOS ALTERNATIVOS) MEDIANTE LA FIRMA DE CONVENIOS CON ORGANIZACIONES, GARANTIZANDO LA SEGURIDAD ALIMENTARIA U CONTRATACION DE PERSONAL</t>
    </r>
  </si>
  <si>
    <r>
      <t xml:space="preserve">EL </t>
    </r>
    <r>
      <rPr>
        <b/>
        <sz val="16"/>
        <rFont val="Calibri"/>
        <family val="2"/>
        <scheme val="minor"/>
      </rPr>
      <t xml:space="preserve">PRESUPUESTO ASIGNADO PARA ATENCIÓN A PERSONAS CON DISCAPACIDAD EN VISITA DOMICILIARIA  CORRESPONDE AL 83.79% </t>
    </r>
    <r>
      <rPr>
        <sz val="16"/>
        <rFont val="Calibri"/>
        <family val="2"/>
        <scheme val="minor"/>
      </rPr>
      <t xml:space="preserve">DEL PRESUPUESTO DEL PROYECTO Y SE LO REALIZA A TRAVÉS DEL GRUPO DE </t>
    </r>
    <r>
      <rPr>
        <b/>
        <sz val="16"/>
        <rFont val="Calibri"/>
        <family val="2"/>
        <scheme val="minor"/>
      </rPr>
      <t>GASTO 78</t>
    </r>
    <r>
      <rPr>
        <sz val="16"/>
        <rFont val="Calibri"/>
        <family val="2"/>
        <scheme val="minor"/>
      </rPr>
      <t xml:space="preserve">, CORRESPONDIENTE A LA </t>
    </r>
    <r>
      <rPr>
        <b/>
        <sz val="16"/>
        <rFont val="Calibri"/>
        <family val="2"/>
        <scheme val="minor"/>
      </rPr>
      <t>FIRMA DE CONVENIOS CON GAD'S Y ONG'S</t>
    </r>
  </si>
  <si>
    <r>
      <t xml:space="preserve">PROGRAMA DE REFORMA INSTITUCIONAL DE LA GESTIÓN PÚBLICA
</t>
    </r>
    <r>
      <rPr>
        <b/>
        <sz val="16"/>
        <rFont val="Calibri"/>
        <family val="2"/>
        <scheme val="minor"/>
      </rPr>
      <t xml:space="preserve">EJECUTOR MDT
</t>
    </r>
    <r>
      <rPr>
        <sz val="16"/>
        <rFont val="Calibri"/>
        <family val="2"/>
        <scheme val="minor"/>
      </rPr>
      <t xml:space="preserve">
</t>
    </r>
    <r>
      <rPr>
        <sz val="16"/>
        <color rgb="FFFF0000"/>
        <rFont val="Calibri"/>
        <family val="2"/>
        <scheme val="minor"/>
      </rPr>
      <t>(CO-EJECUTOR MIES)</t>
    </r>
  </si>
  <si>
    <r>
      <t xml:space="preserve">PUESTA EN MARCHA Y DESARROLLO DE INSTRUMENTOS PARA LA GESTIÓN DE LA ESTRATEGIA DE DESARROLLO INFANTIL
</t>
    </r>
    <r>
      <rPr>
        <b/>
        <sz val="16"/>
        <rFont val="Calibri"/>
        <family val="2"/>
        <scheme val="minor"/>
      </rPr>
      <t>EJECUTOR MCDS</t>
    </r>
    <r>
      <rPr>
        <sz val="16"/>
        <rFont val="Calibri"/>
        <family val="2"/>
        <scheme val="minor"/>
      </rPr>
      <t xml:space="preserve">
</t>
    </r>
    <r>
      <rPr>
        <sz val="16"/>
        <color rgb="FFFF0000"/>
        <rFont val="Calibri"/>
        <family val="2"/>
        <scheme val="minor"/>
      </rPr>
      <t>(CO-EJECUTORES)</t>
    </r>
  </si>
  <si>
    <r>
      <t xml:space="preserve">FORTALECIMIENTO DE SERVICIOS INCLUSIVOS Y REDES DE APOYO PARA PERSONAS CON DISCAPACIDAD EN ECUADOR
</t>
    </r>
    <r>
      <rPr>
        <b/>
        <sz val="16"/>
        <rFont val="Calibri"/>
        <family val="2"/>
        <scheme val="minor"/>
      </rPr>
      <t xml:space="preserve">EJECUTOR MCDS
</t>
    </r>
    <r>
      <rPr>
        <sz val="16"/>
        <rFont val="Calibri"/>
        <family val="2"/>
        <scheme val="minor"/>
      </rPr>
      <t xml:space="preserve">
</t>
    </r>
    <r>
      <rPr>
        <sz val="16"/>
        <color rgb="FFFF0000"/>
        <rFont val="Calibri"/>
        <family val="2"/>
        <scheme val="minor"/>
      </rPr>
      <t>(CO-EJECUTOR)</t>
    </r>
  </si>
  <si>
    <t>PLAN ANUAL DE INVERSIONES - MINISTERIO DE INCLUSIÓN ECONÓMICA Y SOCIAL</t>
  </si>
  <si>
    <t>PRESUPUESTO 2016 CODIFICADO
 AL 28-11-2016</t>
  </si>
  <si>
    <t>DEVENGADO 
 AL 28-11-2016</t>
  </si>
  <si>
    <t>SALDO DISPONIBLE
 AL 28-11-2016</t>
  </si>
  <si>
    <t>% DE EJECUCIÓN
 AL 28-11-2016</t>
  </si>
  <si>
    <t>PRESUPUESTO ASIGNADO ACUMULADO AL 2016
28-11-2016</t>
  </si>
  <si>
    <t>TOTAL</t>
  </si>
  <si>
    <t>Codificado</t>
  </si>
  <si>
    <t>Devengado</t>
  </si>
  <si>
    <t>PROGRAMA DE REFORMA INSTITUCIONAL DE LA GESTIÓN PÚBLICA EJECUTOR MDT (CO-EJECUTOR MIES)</t>
  </si>
  <si>
    <t xml:space="preserve">PUESTA EN MARCHA Y DESARROLLO DE INSTRUMENTOS PARA LA GESTIÓN DE LA ESTRATEGIA DE DESARROLLO INFANTIL EJECUTOR MCDS(CO-EJECUTORES)
</t>
  </si>
  <si>
    <t>FORTALECIMIENTO DE SERVICIOS INCLUSIVOS Y REDES DE APOYO PARA PERSONAS CON DISCAPACIDAD EN ECUADOR EJECUTOR MCDS (CO-EJECUTOR)</t>
  </si>
  <si>
    <t>% DE AVANCE TÉCNICO (METAS) AL Primer *semestre 2016</t>
  </si>
  <si>
    <t>*Según Ficha SIeIP - Dirección de Seguimiento de Planes, Programas y Proyectos.</t>
  </si>
  <si>
    <t xml:space="preserve">FUENTE: SIPeIP, Reportes e -SIGEF anuales 2011-2015  y corte al 28 de noviembre de 2016. </t>
  </si>
  <si>
    <t>PAI 2017 
(Acordado con SENPLADES)</t>
  </si>
  <si>
    <t>2015
(En proceso Actualización de prioridad  a 2018)</t>
  </si>
  <si>
    <t>2015
(En procesp Actualización  2016-2017)</t>
  </si>
  <si>
    <t>% ejecución</t>
  </si>
  <si>
    <t xml:space="preserve">% ejecución </t>
  </si>
  <si>
    <t>DICTAMEN DE PRIORIDAD</t>
  </si>
  <si>
    <t>SENPLADES-SGPBV-2014-0039-OF de 16 de enero de 2014</t>
  </si>
  <si>
    <t>SENPLADES-SINV-2015-0189-OF de 15 de abril de 2015</t>
  </si>
  <si>
    <t>SENPLADES-SGPBV-2015-0021-OF de 16 de enero de 2015</t>
  </si>
  <si>
    <t>SENPLADES-SGPBV-2014-1117-OF de 14 de noviembre de 2014</t>
  </si>
  <si>
    <t>SENPLADES-SIP-2013-0195-OF de 28 de enero de 2013</t>
  </si>
  <si>
    <t>SENPLADES-SGPBV-2015-079-OF de 29 de marzo de 2016</t>
  </si>
  <si>
    <t>2016</t>
  </si>
  <si>
    <t>SENPLADES-SGPBV-2013-1318-OF de 27 de noviembre de 2013</t>
  </si>
  <si>
    <t>n/d</t>
  </si>
  <si>
    <t>PRESUPUESTO HISTÓRICO DE LOS PROYECTOS DE INVERSIÓN EN EJECUCIÓN PAI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</si>
</sst>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43" formatCode="_(* #,##0.00_);_(* \(#,##0.00\);_(* &quot;-&quot;??_);_(@_)"/>
    <numFmt numFmtId="164" formatCode="_-* #,##0.00\ _€_-;\-* #,##0.00\ _€_-;_-* &quot;-&quot;??\ _€_-;_-@_-"/>
    <numFmt numFmtId="165" formatCode="_-* #,##0.00_-;\-* #,##0.00_-;_-* &quot;-&quot;??_-;_-@_-"/>
    <numFmt numFmtId="166" formatCode="0.0000"/>
    <numFmt numFmtId="167" formatCode="_ &quot;$&quot;\ * #,##0.00_ ;_ &quot;$&quot;\ * \-#,##0.00_ ;_ &quot;$&quot;\ * &quot;-&quot;??_ ;_ @_ "/>
    <numFmt numFmtId="168" formatCode="_ * #,##0.00_ ;_ * \-#,##0.00_ ;_ * &quot;-&quot;??_ ;_ @_ "/>
    <numFmt numFmtId="169" formatCode="#,##0.000"/>
    <numFmt numFmtId="170" formatCode="_(* #,##0.00_);_(* \(#,##0.00\);_(* \-??_);_(@_)"/>
    <numFmt numFmtId="171" formatCode="0.0%"/>
  </numFmts>
  <fonts count="62" x14ac:knownFonts="1">
    <font>
      <sz val="11"/>
      <color theme="1"/>
      <name val="Calibri"/>
      <family val="2"/>
      <scheme val="minor"/>
    </font>
    <font>
      <sz val="11"/>
      <color indexed="8"/>
      <name val="Calibri"/>
      <family val="2"/>
    </font>
    <font>
      <sz val="11"/>
      <color indexed="9"/>
      <name val="Calibri"/>
      <family val="2"/>
    </font>
    <font>
      <sz val="10"/>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color theme="1"/>
      <name val="Calibri"/>
      <family val="2"/>
      <scheme val="minor"/>
    </font>
    <font>
      <sz val="11"/>
      <color rgb="FF000000"/>
      <name val="Calibri"/>
      <family val="2"/>
    </font>
    <font>
      <b/>
      <sz val="11"/>
      <name val="Calibri"/>
      <family val="2"/>
      <scheme val="minor"/>
    </font>
    <font>
      <sz val="12"/>
      <name val="Calibri"/>
      <family val="2"/>
      <scheme val="minor"/>
    </font>
    <font>
      <sz val="12"/>
      <color theme="1"/>
      <name val="Calibri"/>
      <family val="2"/>
      <scheme val="minor"/>
    </font>
    <font>
      <sz val="12"/>
      <color rgb="FFFF0000"/>
      <name val="Calibri"/>
      <family val="2"/>
      <scheme val="minor"/>
    </font>
    <font>
      <b/>
      <sz val="11"/>
      <color theme="1"/>
      <name val="Calibri"/>
      <family val="2"/>
      <scheme val="minor"/>
    </font>
    <font>
      <sz val="11"/>
      <color rgb="FF000000"/>
      <name val="Calibri"/>
      <family val="2"/>
    </font>
    <font>
      <b/>
      <sz val="9"/>
      <name val="Century Gothic"/>
      <family val="2"/>
    </font>
    <font>
      <b/>
      <sz val="8"/>
      <name val="Century Gothic"/>
      <family val="2"/>
    </font>
    <font>
      <b/>
      <sz val="12"/>
      <color theme="1"/>
      <name val="Calibri"/>
      <family val="2"/>
      <scheme val="minor"/>
    </font>
    <font>
      <b/>
      <sz val="11"/>
      <color rgb="FF000000"/>
      <name val="Calibri"/>
      <family val="2"/>
    </font>
    <font>
      <sz val="9"/>
      <color theme="1"/>
      <name val="Calibri"/>
      <family val="2"/>
      <scheme val="minor"/>
    </font>
    <font>
      <sz val="9"/>
      <color rgb="FF000000"/>
      <name val="Calibri"/>
      <family val="2"/>
    </font>
    <font>
      <b/>
      <sz val="12"/>
      <name val="Calibri"/>
      <family val="2"/>
      <scheme val="minor"/>
    </font>
    <font>
      <sz val="9"/>
      <color indexed="81"/>
      <name val="Tahoma"/>
      <family val="2"/>
    </font>
    <font>
      <b/>
      <sz val="9"/>
      <color indexed="81"/>
      <name val="Tahoma"/>
      <family val="2"/>
    </font>
    <font>
      <b/>
      <sz val="10"/>
      <color theme="1"/>
      <name val="Calibri"/>
      <family val="2"/>
      <scheme val="minor"/>
    </font>
    <font>
      <b/>
      <sz val="12"/>
      <color theme="0"/>
      <name val="Calibri"/>
      <family val="2"/>
      <scheme val="minor"/>
    </font>
    <font>
      <b/>
      <sz val="10"/>
      <color theme="0"/>
      <name val="Calibri"/>
      <family val="2"/>
      <scheme val="minor"/>
    </font>
    <font>
      <b/>
      <sz val="8"/>
      <name val="Arial Narrow"/>
      <family val="2"/>
    </font>
    <font>
      <b/>
      <sz val="14"/>
      <color theme="1"/>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b/>
      <sz val="16"/>
      <color theme="1"/>
      <name val="Calibri"/>
      <family val="2"/>
      <scheme val="minor"/>
    </font>
    <font>
      <b/>
      <sz val="14"/>
      <name val="Calibri"/>
      <family val="2"/>
      <scheme val="minor"/>
    </font>
    <font>
      <sz val="14"/>
      <color theme="1"/>
      <name val="Calibri"/>
      <family val="2"/>
      <scheme val="minor"/>
    </font>
    <font>
      <b/>
      <sz val="14"/>
      <name val="Arial Narrow"/>
      <family val="2"/>
    </font>
    <font>
      <b/>
      <sz val="16"/>
      <name val="Calibri"/>
      <family val="2"/>
      <scheme val="minor"/>
    </font>
    <font>
      <sz val="16"/>
      <color theme="1"/>
      <name val="Calibri"/>
      <family val="2"/>
      <scheme val="minor"/>
    </font>
    <font>
      <sz val="16"/>
      <name val="Calibri"/>
      <family val="2"/>
      <scheme val="minor"/>
    </font>
    <font>
      <sz val="16"/>
      <color theme="3"/>
      <name val="Calibri"/>
      <family val="2"/>
      <scheme val="minor"/>
    </font>
    <font>
      <sz val="16"/>
      <color rgb="FF000000"/>
      <name val="Calibri"/>
      <family val="2"/>
    </font>
    <font>
      <sz val="16"/>
      <color rgb="FFFF0000"/>
      <name val="Calibri"/>
      <family val="2"/>
      <scheme val="minor"/>
    </font>
    <font>
      <b/>
      <sz val="28"/>
      <color theme="1"/>
      <name val="Calibri"/>
      <family val="2"/>
      <scheme val="minor"/>
    </font>
    <font>
      <b/>
      <sz val="11"/>
      <color theme="0"/>
      <name val="Calibri"/>
      <family val="2"/>
      <scheme val="minor"/>
    </font>
    <font>
      <sz val="11"/>
      <color theme="1"/>
      <name val="Calibri"/>
      <family val="2"/>
    </font>
    <font>
      <sz val="16"/>
      <color theme="1"/>
      <name val="Calibri"/>
      <family val="2"/>
    </font>
    <font>
      <b/>
      <sz val="9"/>
      <color theme="0"/>
      <name val="Calibri"/>
      <family val="2"/>
    </font>
    <font>
      <sz val="11"/>
      <color theme="0"/>
      <name val="Calibri"/>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gradientFill type="path" left="0.5" right="0.5" top="0.5" bottom="0.5">
        <stop position="0">
          <color theme="0"/>
        </stop>
        <stop position="1">
          <color theme="8" tint="-0.25098422193060094"/>
        </stop>
      </gradientFill>
    </fill>
    <fill>
      <gradientFill type="path" left="0.5" right="0.5" top="0.5" bottom="0.5">
        <stop position="0">
          <color theme="0"/>
        </stop>
        <stop position="1">
          <color theme="4" tint="-0.25098422193060094"/>
        </stop>
      </gradientFill>
    </fill>
    <fill>
      <patternFill patternType="solid">
        <fgColor theme="7" tint="0.79998168889431442"/>
        <bgColor indexed="64"/>
      </patternFill>
    </fill>
    <fill>
      <patternFill patternType="solid">
        <fgColor theme="6" tint="0.79998168889431442"/>
        <bgColor indexed="64"/>
      </patternFill>
    </fill>
    <fill>
      <gradientFill degree="90">
        <stop position="0">
          <color theme="0"/>
        </stop>
        <stop position="1">
          <color theme="7" tint="0.40000610370189521"/>
        </stop>
      </gradientFill>
    </fill>
    <fill>
      <patternFill patternType="solid">
        <fgColor theme="5" tint="0.79998168889431442"/>
        <bgColor indexed="64"/>
      </patternFill>
    </fill>
    <fill>
      <patternFill patternType="solid">
        <fgColor theme="5" tint="0.59999389629810485"/>
        <bgColor indexed="64"/>
      </patternFill>
    </fill>
    <fill>
      <gradientFill type="path" left="0.5" right="0.5" top="0.5" bottom="0.5">
        <stop position="0">
          <color theme="0"/>
        </stop>
        <stop position="1">
          <color theme="6" tint="0.40000610370189521"/>
        </stop>
      </gradientFill>
    </fill>
    <fill>
      <gradientFill type="path" left="0.5" right="0.5" top="0.5" bottom="0.5">
        <stop position="0">
          <color theme="0"/>
        </stop>
        <stop position="1">
          <color theme="5" tint="0.40000610370189521"/>
        </stop>
      </gradientFill>
    </fill>
    <fill>
      <patternFill patternType="solid">
        <fgColor theme="3" tint="0.79998168889431442"/>
        <bgColor indexed="64"/>
      </patternFill>
    </fill>
    <fill>
      <patternFill patternType="solid">
        <fgColor rgb="FFFFFF00"/>
        <bgColor indexed="64"/>
      </patternFill>
    </fill>
    <fill>
      <patternFill patternType="solid">
        <fgColor theme="3"/>
        <bgColor indexed="64"/>
      </patternFill>
    </fill>
    <fill>
      <patternFill patternType="solid">
        <fgColor rgb="FFCCFF99"/>
        <bgColor indexed="64"/>
      </patternFill>
    </fill>
    <fill>
      <gradientFill degree="90">
        <stop position="0">
          <color theme="0"/>
        </stop>
        <stop position="1">
          <color rgb="FF92D050"/>
        </stop>
      </gradientFill>
    </fill>
    <fill>
      <patternFill patternType="solid">
        <fgColor theme="3" tint="0.59999389629810485"/>
        <bgColor indexed="64"/>
      </patternFill>
    </fill>
    <fill>
      <patternFill patternType="solid">
        <fgColor rgb="FF3A5798"/>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s>
  <cellStyleXfs count="8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0" borderId="0" applyNumberFormat="0" applyFill="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 fillId="0" borderId="0"/>
    <xf numFmtId="0" fontId="2" fillId="21" borderId="0" applyNumberFormat="0" applyBorder="0" applyAlignment="0" applyProtection="0"/>
    <xf numFmtId="0" fontId="9" fillId="7" borderId="1" applyNumberFormat="0" applyAlignment="0" applyProtection="0"/>
    <xf numFmtId="0" fontId="1" fillId="0" borderId="0"/>
    <xf numFmtId="0" fontId="10" fillId="3" borderId="0" applyNumberFormat="0" applyBorder="0" applyAlignment="0" applyProtection="0"/>
    <xf numFmtId="166" fontId="20" fillId="0" borderId="0" applyFont="0" applyFill="0" applyBorder="0" applyAlignment="0" applyProtection="0"/>
    <xf numFmtId="167" fontId="21" fillId="0" borderId="0"/>
    <xf numFmtId="43"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8" fontId="20" fillId="0" borderId="0" applyFont="0" applyFill="0" applyBorder="0" applyAlignment="0" applyProtection="0"/>
    <xf numFmtId="167" fontId="21" fillId="0" borderId="0"/>
    <xf numFmtId="167" fontId="21" fillId="0" borderId="0"/>
    <xf numFmtId="167" fontId="21" fillId="0" borderId="0"/>
    <xf numFmtId="167" fontId="21" fillId="0" borderId="0"/>
    <xf numFmtId="169" fontId="20" fillId="0" borderId="0" applyFont="0" applyFill="0" applyBorder="0" applyAlignment="0" applyProtection="0"/>
    <xf numFmtId="169" fontId="20" fillId="0" borderId="0" applyFont="0" applyFill="0" applyBorder="0" applyAlignment="0" applyProtection="0"/>
    <xf numFmtId="0" fontId="11" fillId="2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alignment vertical="top"/>
    </xf>
    <xf numFmtId="0" fontId="3" fillId="0" borderId="0" applyNumberFormat="0" applyFont="0" applyFill="0" applyBorder="0" applyAlignment="0" applyProtection="0"/>
    <xf numFmtId="0" fontId="12" fillId="0" borderId="0">
      <alignment vertical="top"/>
    </xf>
    <xf numFmtId="0" fontId="20" fillId="0" borderId="0"/>
    <xf numFmtId="0" fontId="3" fillId="0" borderId="0"/>
    <xf numFmtId="0" fontId="1" fillId="0" borderId="0"/>
    <xf numFmtId="0" fontId="3" fillId="0" borderId="0"/>
    <xf numFmtId="0" fontId="3" fillId="0" borderId="0"/>
    <xf numFmtId="0" fontId="3" fillId="0" borderId="0"/>
    <xf numFmtId="0" fontId="3" fillId="23" borderId="4"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3" fillId="16" borderId="5" applyNumberFormat="0" applyAlignment="0" applyProtection="0"/>
    <xf numFmtId="170" fontId="21" fillId="0" borderId="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8" fillId="0" borderId="8"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43" fontId="20" fillId="0" borderId="0" applyFont="0" applyFill="0" applyBorder="0" applyAlignment="0" applyProtection="0"/>
    <xf numFmtId="9" fontId="20" fillId="0" borderId="0" applyFont="0" applyFill="0" applyBorder="0" applyAlignment="0" applyProtection="0"/>
    <xf numFmtId="44" fontId="20" fillId="0" borderId="0" applyFont="0" applyFill="0" applyBorder="0" applyAlignment="0" applyProtection="0"/>
    <xf numFmtId="164" fontId="20" fillId="0" borderId="0" applyFont="0" applyFill="0" applyBorder="0" applyAlignment="0" applyProtection="0"/>
  </cellStyleXfs>
  <cellXfs count="274">
    <xf numFmtId="0" fontId="0" fillId="0" borderId="0" xfId="0"/>
    <xf numFmtId="0" fontId="0" fillId="0" borderId="0" xfId="0" applyAlignment="1">
      <alignment horizontal="center"/>
    </xf>
    <xf numFmtId="43" fontId="0" fillId="0" borderId="0" xfId="83" applyFont="1"/>
    <xf numFmtId="10" fontId="0" fillId="0" borderId="0" xfId="84" applyNumberFormat="1" applyFont="1"/>
    <xf numFmtId="49" fontId="22" fillId="25" borderId="14" xfId="0" applyNumberFormat="1" applyFont="1" applyFill="1" applyBorder="1" applyAlignment="1" applyProtection="1">
      <alignment horizontal="center" vertical="center" wrapText="1"/>
    </xf>
    <xf numFmtId="49" fontId="24" fillId="0" borderId="10" xfId="0" applyNumberFormat="1" applyFont="1" applyFill="1" applyBorder="1" applyAlignment="1">
      <alignment horizontal="right" vertical="center"/>
    </xf>
    <xf numFmtId="49" fontId="23" fillId="24" borderId="12" xfId="0" applyNumberFormat="1" applyFont="1" applyFill="1" applyBorder="1" applyAlignment="1" applyProtection="1">
      <alignment horizontal="center" vertical="center" wrapText="1"/>
    </xf>
    <xf numFmtId="49" fontId="23" fillId="0" borderId="10" xfId="0" applyNumberFormat="1" applyFont="1" applyFill="1" applyBorder="1" applyAlignment="1" applyProtection="1">
      <alignment horizontal="right" vertical="center" wrapText="1"/>
    </xf>
    <xf numFmtId="49" fontId="23" fillId="24" borderId="10" xfId="0" applyNumberFormat="1" applyFont="1" applyFill="1" applyBorder="1" applyAlignment="1" applyProtection="1">
      <alignment horizontal="center" vertical="center" wrapText="1"/>
    </xf>
    <xf numFmtId="10" fontId="22" fillId="26" borderId="25" xfId="84" applyNumberFormat="1" applyFont="1" applyFill="1" applyBorder="1" applyAlignment="1">
      <alignment horizontal="center" vertical="center"/>
    </xf>
    <xf numFmtId="49" fontId="22" fillId="25" borderId="13" xfId="0" applyNumberFormat="1" applyFont="1" applyFill="1" applyBorder="1" applyAlignment="1" applyProtection="1">
      <alignment horizontal="center" vertical="center" wrapText="1"/>
    </xf>
    <xf numFmtId="49" fontId="23" fillId="30" borderId="12" xfId="0" applyNumberFormat="1" applyFont="1" applyFill="1" applyBorder="1" applyAlignment="1" applyProtection="1">
      <alignment horizontal="center" vertical="center" wrapText="1"/>
    </xf>
    <xf numFmtId="49" fontId="23" fillId="30" borderId="22" xfId="0" applyNumberFormat="1" applyFont="1" applyFill="1" applyBorder="1" applyAlignment="1" applyProtection="1">
      <alignment horizontal="center" vertical="center" wrapText="1"/>
    </xf>
    <xf numFmtId="49" fontId="23" fillId="30" borderId="10" xfId="0" applyNumberFormat="1" applyFont="1" applyFill="1" applyBorder="1" applyAlignment="1" applyProtection="1">
      <alignment horizontal="center" vertical="center" wrapText="1"/>
    </xf>
    <xf numFmtId="49" fontId="24" fillId="30" borderId="10" xfId="0" applyNumberFormat="1" applyFont="1" applyFill="1" applyBorder="1" applyAlignment="1">
      <alignment horizontal="right" vertical="center"/>
    </xf>
    <xf numFmtId="49" fontId="24" fillId="30" borderId="12" xfId="0" applyNumberFormat="1" applyFont="1" applyFill="1" applyBorder="1" applyAlignment="1">
      <alignment horizontal="right" vertical="center"/>
    </xf>
    <xf numFmtId="0" fontId="22" fillId="25" borderId="14" xfId="0" applyFont="1" applyFill="1" applyBorder="1" applyAlignment="1">
      <alignment horizontal="center" vertical="center"/>
    </xf>
    <xf numFmtId="0" fontId="22" fillId="25" borderId="28" xfId="0" applyFont="1" applyFill="1" applyBorder="1" applyAlignment="1">
      <alignment horizontal="center" vertical="center"/>
    </xf>
    <xf numFmtId="0" fontId="22" fillId="32" borderId="15" xfId="0" applyNumberFormat="1" applyFont="1" applyFill="1" applyBorder="1" applyAlignment="1" applyProtection="1">
      <alignment horizontal="center" vertical="center" wrapText="1"/>
    </xf>
    <xf numFmtId="10" fontId="22" fillId="32" borderId="26" xfId="84" applyNumberFormat="1" applyFont="1" applyFill="1" applyBorder="1" applyAlignment="1" applyProtection="1">
      <alignment horizontal="center" vertical="center" wrapText="1"/>
    </xf>
    <xf numFmtId="10" fontId="24" fillId="27" borderId="22" xfId="84" applyNumberFormat="1" applyFont="1" applyFill="1" applyBorder="1" applyAlignment="1">
      <alignment horizontal="center" vertical="center"/>
    </xf>
    <xf numFmtId="0" fontId="22" fillId="32" borderId="14" xfId="0" applyNumberFormat="1" applyFont="1" applyFill="1" applyBorder="1" applyAlignment="1" applyProtection="1">
      <alignment horizontal="center" vertical="center" wrapText="1"/>
    </xf>
    <xf numFmtId="10" fontId="22" fillId="26" borderId="23" xfId="84" applyNumberFormat="1" applyFont="1" applyFill="1" applyBorder="1" applyAlignment="1">
      <alignment horizontal="center" vertical="center"/>
    </xf>
    <xf numFmtId="43" fontId="28" fillId="29" borderId="15" xfId="83" applyFont="1" applyFill="1" applyBorder="1" applyAlignment="1">
      <alignment horizontal="center" vertical="center" wrapText="1" readingOrder="1"/>
    </xf>
    <xf numFmtId="10" fontId="24" fillId="28" borderId="22" xfId="84" applyNumberFormat="1" applyFont="1" applyFill="1" applyBorder="1" applyAlignment="1">
      <alignment horizontal="center" vertical="center"/>
    </xf>
    <xf numFmtId="165" fontId="0" fillId="31" borderId="10" xfId="0" applyNumberFormat="1" applyFill="1" applyBorder="1" applyAlignment="1">
      <alignment vertical="center"/>
    </xf>
    <xf numFmtId="165" fontId="0" fillId="31" borderId="29" xfId="0" applyNumberFormat="1" applyFill="1" applyBorder="1" applyAlignment="1">
      <alignment vertical="center"/>
    </xf>
    <xf numFmtId="165" fontId="0" fillId="31" borderId="30" xfId="0" applyNumberFormat="1" applyFill="1" applyBorder="1" applyAlignment="1">
      <alignment vertical="center"/>
    </xf>
    <xf numFmtId="165" fontId="0" fillId="31" borderId="16" xfId="0" applyNumberFormat="1" applyFill="1" applyBorder="1" applyAlignment="1">
      <alignment vertical="center"/>
    </xf>
    <xf numFmtId="0" fontId="22" fillId="33" borderId="24" xfId="0" applyNumberFormat="1" applyFont="1" applyFill="1" applyBorder="1" applyAlignment="1" applyProtection="1">
      <alignment horizontal="center" vertical="center" wrapText="1"/>
    </xf>
    <xf numFmtId="0" fontId="22" fillId="33" borderId="32" xfId="0" applyNumberFormat="1" applyFont="1" applyFill="1" applyBorder="1" applyAlignment="1" applyProtection="1">
      <alignment horizontal="center" vertical="center" wrapText="1"/>
    </xf>
    <xf numFmtId="10" fontId="22" fillId="33" borderId="33" xfId="84" applyNumberFormat="1" applyFont="1" applyFill="1" applyBorder="1" applyAlignment="1" applyProtection="1">
      <alignment horizontal="center" vertical="center" wrapText="1"/>
    </xf>
    <xf numFmtId="10" fontId="22" fillId="31" borderId="17" xfId="84" applyNumberFormat="1" applyFont="1" applyFill="1" applyBorder="1" applyAlignment="1">
      <alignment horizontal="center" vertical="center"/>
    </xf>
    <xf numFmtId="10" fontId="22" fillId="31" borderId="20" xfId="84" applyNumberFormat="1" applyFont="1" applyFill="1" applyBorder="1" applyAlignment="1">
      <alignment horizontal="center" vertical="center"/>
    </xf>
    <xf numFmtId="10" fontId="26" fillId="31" borderId="31" xfId="84" applyNumberFormat="1" applyFont="1" applyFill="1" applyBorder="1" applyAlignment="1">
      <alignment horizontal="center" vertical="center"/>
    </xf>
    <xf numFmtId="0" fontId="22" fillId="26" borderId="0" xfId="0" applyFont="1" applyFill="1" applyBorder="1" applyAlignment="1">
      <alignment horizontal="center" vertical="center"/>
    </xf>
    <xf numFmtId="0" fontId="29" fillId="29" borderId="28" xfId="0" applyFont="1" applyFill="1" applyBorder="1" applyAlignment="1">
      <alignment horizontal="center" vertical="center" wrapText="1"/>
    </xf>
    <xf numFmtId="0" fontId="27" fillId="27" borderId="11" xfId="0" applyFont="1" applyFill="1" applyBorder="1" applyAlignment="1">
      <alignment horizontal="center" vertical="center" wrapText="1"/>
    </xf>
    <xf numFmtId="10" fontId="0" fillId="0" borderId="0" xfId="84" applyNumberFormat="1" applyFont="1" applyAlignment="1">
      <alignment horizontal="center"/>
    </xf>
    <xf numFmtId="10" fontId="28" fillId="0" borderId="28" xfId="84" applyNumberFormat="1" applyFont="1" applyFill="1" applyBorder="1" applyAlignment="1">
      <alignment horizontal="center" vertical="center" wrapText="1"/>
    </xf>
    <xf numFmtId="10" fontId="24" fillId="0" borderId="22" xfId="84" applyNumberFormat="1" applyFont="1" applyFill="1" applyBorder="1" applyAlignment="1">
      <alignment horizontal="center" vertical="center"/>
    </xf>
    <xf numFmtId="10" fontId="22" fillId="0" borderId="28" xfId="84" applyNumberFormat="1" applyFont="1" applyFill="1" applyBorder="1" applyAlignment="1" applyProtection="1">
      <alignment horizontal="center" vertical="center" wrapText="1"/>
    </xf>
    <xf numFmtId="10" fontId="24" fillId="0" borderId="21" xfId="84" applyNumberFormat="1" applyFont="1" applyFill="1" applyBorder="1" applyAlignment="1">
      <alignment horizontal="center" vertical="center"/>
    </xf>
    <xf numFmtId="10" fontId="22" fillId="26" borderId="34" xfId="84" applyNumberFormat="1" applyFont="1" applyFill="1" applyBorder="1" applyAlignment="1">
      <alignment horizontal="center" vertical="center"/>
    </xf>
    <xf numFmtId="0" fontId="26" fillId="0" borderId="0" xfId="0" applyFont="1"/>
    <xf numFmtId="43" fontId="0" fillId="0" borderId="0" xfId="83" applyFont="1" applyAlignment="1">
      <alignment horizontal="center"/>
    </xf>
    <xf numFmtId="49" fontId="22" fillId="25" borderId="10" xfId="0" applyNumberFormat="1" applyFont="1" applyFill="1" applyBorder="1" applyAlignment="1" applyProtection="1">
      <alignment horizontal="center" vertical="center" wrapText="1"/>
    </xf>
    <xf numFmtId="10" fontId="33" fillId="0" borderId="10" xfId="83" applyNumberFormat="1" applyFont="1" applyFill="1" applyBorder="1" applyAlignment="1">
      <alignment horizontal="justify" vertical="center" wrapText="1"/>
    </xf>
    <xf numFmtId="43" fontId="33" fillId="0" borderId="10" xfId="83" applyFont="1" applyFill="1" applyBorder="1" applyAlignment="1">
      <alignment horizontal="justify" vertical="center" wrapText="1"/>
    </xf>
    <xf numFmtId="9" fontId="33" fillId="0" borderId="10" xfId="83" applyNumberFormat="1" applyFont="1" applyFill="1" applyBorder="1" applyAlignment="1">
      <alignment horizontal="justify" vertical="center" wrapText="1"/>
    </xf>
    <xf numFmtId="10" fontId="33" fillId="0" borderId="10" xfId="83" quotePrefix="1" applyNumberFormat="1" applyFont="1" applyFill="1" applyBorder="1" applyAlignment="1">
      <alignment horizontal="justify" vertical="center" wrapText="1"/>
    </xf>
    <xf numFmtId="0" fontId="26" fillId="0" borderId="0" xfId="0" applyFont="1" applyAlignment="1">
      <alignment horizontal="center"/>
    </xf>
    <xf numFmtId="10" fontId="33" fillId="0" borderId="17" xfId="83" applyNumberFormat="1" applyFont="1" applyFill="1" applyBorder="1" applyAlignment="1">
      <alignment horizontal="justify" vertical="center" wrapText="1"/>
    </xf>
    <xf numFmtId="43" fontId="33" fillId="0" borderId="17" xfId="83" applyFont="1" applyFill="1" applyBorder="1" applyAlignment="1">
      <alignment horizontal="justify" vertical="center" wrapText="1"/>
    </xf>
    <xf numFmtId="9" fontId="33" fillId="0" borderId="17" xfId="83" applyNumberFormat="1" applyFont="1" applyFill="1" applyBorder="1" applyAlignment="1">
      <alignment horizontal="justify" vertical="center" wrapText="1"/>
    </xf>
    <xf numFmtId="49" fontId="22" fillId="25" borderId="19" xfId="0" applyNumberFormat="1" applyFont="1" applyFill="1" applyBorder="1" applyAlignment="1" applyProtection="1">
      <alignment horizontal="center" vertical="center" wrapText="1"/>
    </xf>
    <xf numFmtId="49" fontId="22" fillId="25" borderId="36" xfId="0" applyNumberFormat="1" applyFont="1" applyFill="1" applyBorder="1" applyAlignment="1" applyProtection="1">
      <alignment horizontal="center" vertical="center" wrapText="1"/>
    </xf>
    <xf numFmtId="10" fontId="23" fillId="0" borderId="10" xfId="84" applyNumberFormat="1" applyFont="1" applyFill="1" applyBorder="1" applyAlignment="1" applyProtection="1">
      <alignment horizontal="center" vertical="center"/>
    </xf>
    <xf numFmtId="10" fontId="23" fillId="0" borderId="37" xfId="84" applyNumberFormat="1" applyFont="1" applyFill="1" applyBorder="1" applyAlignment="1" applyProtection="1">
      <alignment horizontal="center" vertical="center"/>
    </xf>
    <xf numFmtId="10" fontId="23" fillId="34" borderId="15" xfId="84" applyNumberFormat="1" applyFont="1" applyFill="1" applyBorder="1" applyAlignment="1" applyProtection="1">
      <alignment horizontal="center" vertical="center"/>
    </xf>
    <xf numFmtId="44" fontId="23" fillId="0" borderId="10" xfId="85" applyFont="1" applyFill="1" applyBorder="1" applyAlignment="1" applyProtection="1">
      <alignment horizontal="center" vertical="center"/>
    </xf>
    <xf numFmtId="44" fontId="23" fillId="0" borderId="37" xfId="85" applyFont="1" applyFill="1" applyBorder="1" applyAlignment="1" applyProtection="1">
      <alignment horizontal="center" vertical="center"/>
    </xf>
    <xf numFmtId="44" fontId="23" fillId="34" borderId="15" xfId="85" applyFont="1" applyFill="1" applyBorder="1" applyAlignment="1" applyProtection="1">
      <alignment horizontal="center" vertical="center"/>
    </xf>
    <xf numFmtId="44" fontId="23" fillId="27" borderId="12" xfId="85" applyFont="1" applyFill="1" applyBorder="1" applyAlignment="1" applyProtection="1">
      <alignment horizontal="center" vertical="center"/>
    </xf>
    <xf numFmtId="44" fontId="24" fillId="27" borderId="12" xfId="85" applyFont="1" applyFill="1" applyBorder="1" applyAlignment="1">
      <alignment horizontal="center" vertical="center"/>
    </xf>
    <xf numFmtId="44" fontId="27" fillId="27" borderId="10" xfId="85" applyFont="1" applyFill="1" applyBorder="1" applyAlignment="1">
      <alignment horizontal="left" vertical="center" wrapText="1" readingOrder="1"/>
    </xf>
    <xf numFmtId="44" fontId="22" fillId="26" borderId="23" xfId="85" applyFont="1" applyFill="1" applyBorder="1" applyAlignment="1">
      <alignment horizontal="center" vertical="center"/>
    </xf>
    <xf numFmtId="10" fontId="30" fillId="0" borderId="22" xfId="84" applyNumberFormat="1" applyFont="1" applyFill="1" applyBorder="1" applyAlignment="1">
      <alignment horizontal="center" vertical="center"/>
    </xf>
    <xf numFmtId="10" fontId="34" fillId="24" borderId="12" xfId="84" applyNumberFormat="1" applyFont="1" applyFill="1" applyBorder="1" applyAlignment="1" applyProtection="1">
      <alignment horizontal="center" vertical="center" wrapText="1"/>
    </xf>
    <xf numFmtId="10" fontId="34" fillId="24" borderId="10" xfId="84" applyNumberFormat="1" applyFont="1" applyFill="1" applyBorder="1" applyAlignment="1" applyProtection="1">
      <alignment horizontal="center" vertical="center" wrapText="1"/>
    </xf>
    <xf numFmtId="10" fontId="34" fillId="30" borderId="10" xfId="84" applyNumberFormat="1" applyFont="1" applyFill="1" applyBorder="1" applyAlignment="1" applyProtection="1">
      <alignment horizontal="center" vertical="center" wrapText="1"/>
    </xf>
    <xf numFmtId="10" fontId="26" fillId="0" borderId="0" xfId="84" applyNumberFormat="1" applyFont="1" applyAlignment="1">
      <alignment horizontal="center"/>
    </xf>
    <xf numFmtId="10" fontId="31" fillId="0" borderId="11" xfId="84" applyNumberFormat="1" applyFont="1" applyFill="1" applyBorder="1" applyAlignment="1">
      <alignment horizontal="center" vertical="center" wrapText="1"/>
    </xf>
    <xf numFmtId="44" fontId="23" fillId="0" borderId="12" xfId="85" applyFont="1" applyFill="1" applyBorder="1" applyAlignment="1" applyProtection="1">
      <alignment horizontal="center" vertical="center"/>
    </xf>
    <xf numFmtId="49" fontId="34" fillId="30" borderId="12" xfId="0" applyNumberFormat="1" applyFont="1" applyFill="1" applyBorder="1" applyAlignment="1" applyProtection="1">
      <alignment horizontal="center" vertical="center" wrapText="1"/>
    </xf>
    <xf numFmtId="49" fontId="34" fillId="0" borderId="10" xfId="0" applyNumberFormat="1" applyFont="1" applyFill="1" applyBorder="1" applyAlignment="1" applyProtection="1">
      <alignment horizontal="center" vertical="center" wrapText="1"/>
    </xf>
    <xf numFmtId="49" fontId="34" fillId="30" borderId="10" xfId="0" applyNumberFormat="1" applyFont="1" applyFill="1" applyBorder="1" applyAlignment="1" applyProtection="1">
      <alignment horizontal="center" vertical="center" wrapText="1"/>
    </xf>
    <xf numFmtId="0" fontId="22" fillId="26" borderId="21" xfId="0" applyFont="1" applyFill="1" applyBorder="1" applyAlignment="1">
      <alignment vertical="center"/>
    </xf>
    <xf numFmtId="44" fontId="23" fillId="28" borderId="27" xfId="85" applyFont="1" applyFill="1" applyBorder="1" applyAlignment="1" applyProtection="1">
      <alignment horizontal="center" vertical="center"/>
    </xf>
    <xf numFmtId="44" fontId="24" fillId="28" borderId="12" xfId="85" applyFont="1" applyFill="1" applyBorder="1" applyAlignment="1">
      <alignment horizontal="center" vertical="center"/>
    </xf>
    <xf numFmtId="44" fontId="23" fillId="28" borderId="16" xfId="85" applyFont="1" applyFill="1" applyBorder="1" applyAlignment="1" applyProtection="1">
      <alignment horizontal="center" vertical="center"/>
    </xf>
    <xf numFmtId="44" fontId="24" fillId="28" borderId="10" xfId="85" applyFont="1" applyFill="1" applyBorder="1" applyAlignment="1">
      <alignment horizontal="center" vertical="center"/>
    </xf>
    <xf numFmtId="44" fontId="23" fillId="28" borderId="18" xfId="85" applyFont="1" applyFill="1" applyBorder="1" applyAlignment="1" applyProtection="1">
      <alignment horizontal="center" vertical="center"/>
    </xf>
    <xf numFmtId="44" fontId="24" fillId="28" borderId="19" xfId="85" applyFont="1" applyFill="1" applyBorder="1" applyAlignment="1">
      <alignment horizontal="center" vertical="center"/>
    </xf>
    <xf numFmtId="44" fontId="0" fillId="31" borderId="16" xfId="85" applyFont="1" applyFill="1" applyBorder="1" applyAlignment="1">
      <alignment vertical="center"/>
    </xf>
    <xf numFmtId="44" fontId="0" fillId="31" borderId="10" xfId="85" applyFont="1" applyFill="1" applyBorder="1" applyAlignment="1">
      <alignment vertical="center"/>
    </xf>
    <xf numFmtId="44" fontId="0" fillId="31" borderId="18" xfId="85" applyFont="1" applyFill="1" applyBorder="1" applyAlignment="1">
      <alignment vertical="center"/>
    </xf>
    <xf numFmtId="44" fontId="0" fillId="31" borderId="19" xfId="85" applyFont="1" applyFill="1" applyBorder="1" applyAlignment="1">
      <alignment vertical="center"/>
    </xf>
    <xf numFmtId="43" fontId="28" fillId="0" borderId="15" xfId="83" applyFont="1" applyFill="1" applyBorder="1" applyAlignment="1">
      <alignment horizontal="center" vertical="center" wrapText="1" readingOrder="1"/>
    </xf>
    <xf numFmtId="44" fontId="27" fillId="0" borderId="10" xfId="85" applyFont="1" applyFill="1" applyBorder="1" applyAlignment="1">
      <alignment horizontal="left" vertical="center" wrapText="1" readingOrder="1"/>
    </xf>
    <xf numFmtId="44" fontId="27" fillId="35" borderId="10" xfId="85" applyFont="1" applyFill="1" applyBorder="1" applyAlignment="1">
      <alignment horizontal="left" vertical="center" wrapText="1" readingOrder="1"/>
    </xf>
    <xf numFmtId="0" fontId="32" fillId="0" borderId="17" xfId="0" applyFont="1" applyBorder="1" applyAlignment="1">
      <alignment horizontal="justify" vertical="center" wrapText="1"/>
    </xf>
    <xf numFmtId="0" fontId="32" fillId="0" borderId="20"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16" xfId="0" applyFont="1" applyBorder="1" applyAlignment="1">
      <alignment horizontal="center" vertical="center" wrapText="1"/>
    </xf>
    <xf numFmtId="44" fontId="32" fillId="0" borderId="10" xfId="85" applyFont="1" applyBorder="1" applyAlignment="1">
      <alignment horizontal="right" vertical="center" wrapText="1"/>
    </xf>
    <xf numFmtId="44" fontId="37" fillId="30" borderId="10" xfId="85" applyFont="1" applyFill="1" applyBorder="1" applyAlignment="1">
      <alignment horizontal="right" vertical="center" wrapText="1"/>
    </xf>
    <xf numFmtId="0" fontId="0" fillId="0" borderId="0" xfId="0" applyAlignment="1">
      <alignment vertical="center"/>
    </xf>
    <xf numFmtId="0" fontId="0" fillId="0" borderId="0" xfId="0" applyAlignment="1">
      <alignment horizontal="center" vertical="center"/>
    </xf>
    <xf numFmtId="44" fontId="0" fillId="0" borderId="0" xfId="85" applyFont="1" applyAlignment="1">
      <alignment vertical="center"/>
    </xf>
    <xf numFmtId="44" fontId="39" fillId="36" borderId="19" xfId="85" applyFont="1" applyFill="1" applyBorder="1" applyAlignment="1">
      <alignment horizontal="center" vertical="center" wrapText="1"/>
    </xf>
    <xf numFmtId="0" fontId="0" fillId="0" borderId="0" xfId="0" applyAlignment="1">
      <alignment horizontal="left" vertical="center"/>
    </xf>
    <xf numFmtId="49" fontId="23" fillId="24" borderId="37" xfId="0" applyNumberFormat="1" applyFont="1" applyFill="1" applyBorder="1" applyAlignment="1" applyProtection="1">
      <alignment horizontal="center" vertical="center" wrapText="1"/>
    </xf>
    <xf numFmtId="0" fontId="40" fillId="25" borderId="32" xfId="0" applyNumberFormat="1" applyFont="1" applyFill="1" applyBorder="1" applyAlignment="1" applyProtection="1">
      <alignment horizontal="center" vertical="center" wrapText="1"/>
    </xf>
    <xf numFmtId="0" fontId="40" fillId="25" borderId="33" xfId="0" applyNumberFormat="1" applyFont="1" applyFill="1" applyBorder="1" applyAlignment="1" applyProtection="1">
      <alignment horizontal="center" vertical="center" wrapText="1"/>
    </xf>
    <xf numFmtId="49" fontId="23" fillId="35" borderId="22" xfId="0" applyNumberFormat="1" applyFont="1" applyFill="1" applyBorder="1" applyAlignment="1" applyProtection="1">
      <alignment horizontal="center" vertical="center" wrapText="1"/>
    </xf>
    <xf numFmtId="0" fontId="26" fillId="0" borderId="0" xfId="0" applyFont="1" applyAlignment="1">
      <alignment horizontal="center" vertical="center"/>
    </xf>
    <xf numFmtId="0" fontId="26" fillId="0" borderId="0" xfId="0" applyFont="1" applyAlignment="1">
      <alignment vertical="center"/>
    </xf>
    <xf numFmtId="43" fontId="0" fillId="0" borderId="0" xfId="83" applyFont="1" applyAlignment="1">
      <alignment horizontal="center" vertical="center"/>
    </xf>
    <xf numFmtId="43" fontId="26" fillId="0" borderId="0" xfId="83" applyFont="1" applyAlignment="1">
      <alignment horizontal="center" vertical="center"/>
    </xf>
    <xf numFmtId="43" fontId="0" fillId="0" borderId="0" xfId="83" applyFont="1" applyAlignment="1">
      <alignment vertical="center"/>
    </xf>
    <xf numFmtId="43" fontId="32" fillId="37" borderId="12" xfId="83" applyFont="1" applyFill="1" applyBorder="1" applyAlignment="1">
      <alignment horizontal="justify" vertical="center"/>
    </xf>
    <xf numFmtId="43" fontId="32" fillId="37" borderId="35" xfId="83" applyFont="1" applyFill="1" applyBorder="1" applyAlignment="1">
      <alignment horizontal="justify" vertical="center"/>
    </xf>
    <xf numFmtId="43" fontId="33" fillId="37" borderId="10" xfId="83" applyFont="1" applyFill="1" applyBorder="1" applyAlignment="1">
      <alignment horizontal="justify" vertical="center" wrapText="1"/>
    </xf>
    <xf numFmtId="43" fontId="33" fillId="37" borderId="17" xfId="83" applyFont="1" applyFill="1" applyBorder="1" applyAlignment="1">
      <alignment horizontal="justify" vertical="center" wrapText="1"/>
    </xf>
    <xf numFmtId="43" fontId="33" fillId="37" borderId="19" xfId="83" applyFont="1" applyFill="1" applyBorder="1" applyAlignment="1">
      <alignment horizontal="justify" vertical="center" wrapText="1"/>
    </xf>
    <xf numFmtId="43" fontId="33" fillId="37" borderId="20" xfId="83" applyFont="1" applyFill="1" applyBorder="1" applyAlignment="1">
      <alignment horizontal="justify" vertical="center" wrapText="1"/>
    </xf>
    <xf numFmtId="49" fontId="43" fillId="37" borderId="10" xfId="0" applyNumberFormat="1" applyFont="1" applyFill="1" applyBorder="1" applyAlignment="1" applyProtection="1">
      <alignment horizontal="center" vertical="center" wrapText="1"/>
    </xf>
    <xf numFmtId="10" fontId="44" fillId="0" borderId="10" xfId="83" applyNumberFormat="1" applyFont="1" applyFill="1" applyBorder="1" applyAlignment="1">
      <alignment horizontal="center" vertical="center" wrapText="1"/>
    </xf>
    <xf numFmtId="10" fontId="45" fillId="0" borderId="10" xfId="84" applyNumberFormat="1" applyFont="1" applyFill="1" applyBorder="1" applyAlignment="1">
      <alignment horizontal="center" vertical="center" wrapText="1"/>
    </xf>
    <xf numFmtId="9" fontId="44" fillId="0" borderId="10" xfId="83" applyNumberFormat="1" applyFont="1" applyFill="1" applyBorder="1" applyAlignment="1">
      <alignment horizontal="center" vertical="center" wrapText="1"/>
    </xf>
    <xf numFmtId="43" fontId="44" fillId="37" borderId="10" xfId="83" applyFont="1" applyFill="1" applyBorder="1" applyAlignment="1">
      <alignment horizontal="center" vertical="center" wrapText="1"/>
    </xf>
    <xf numFmtId="43" fontId="45" fillId="37" borderId="10" xfId="83" applyFont="1" applyFill="1" applyBorder="1" applyAlignment="1">
      <alignment horizontal="center" vertical="center" wrapText="1"/>
    </xf>
    <xf numFmtId="43" fontId="44" fillId="37" borderId="19" xfId="83" applyFont="1" applyFill="1" applyBorder="1" applyAlignment="1">
      <alignment horizontal="center" vertical="center" wrapText="1"/>
    </xf>
    <xf numFmtId="43" fontId="45" fillId="37" borderId="19" xfId="83" applyFont="1" applyFill="1" applyBorder="1" applyAlignment="1">
      <alignment horizontal="center" vertical="center" wrapText="1"/>
    </xf>
    <xf numFmtId="49" fontId="43" fillId="0" borderId="16" xfId="0" applyNumberFormat="1" applyFont="1" applyFill="1" applyBorder="1" applyAlignment="1" applyProtection="1">
      <alignment horizontal="center" vertical="center" wrapText="1"/>
    </xf>
    <xf numFmtId="49" fontId="43" fillId="0" borderId="10" xfId="0" applyNumberFormat="1" applyFont="1" applyFill="1" applyBorder="1" applyAlignment="1" applyProtection="1">
      <alignment horizontal="center" vertical="center" wrapText="1"/>
    </xf>
    <xf numFmtId="49" fontId="43" fillId="37" borderId="27" xfId="0" applyNumberFormat="1" applyFont="1" applyFill="1" applyBorder="1" applyAlignment="1" applyProtection="1">
      <alignment horizontal="center" vertical="center" wrapText="1"/>
    </xf>
    <xf numFmtId="49" fontId="43" fillId="37" borderId="12" xfId="0" applyNumberFormat="1" applyFont="1" applyFill="1" applyBorder="1" applyAlignment="1" applyProtection="1">
      <alignment horizontal="center" vertical="center" wrapText="1"/>
    </xf>
    <xf numFmtId="43" fontId="43" fillId="37" borderId="12" xfId="83" applyFont="1" applyFill="1" applyBorder="1" applyAlignment="1" applyProtection="1">
      <alignment horizontal="center" vertical="center"/>
    </xf>
    <xf numFmtId="43" fontId="0" fillId="37" borderId="12" xfId="83" applyFont="1" applyFill="1" applyBorder="1" applyAlignment="1">
      <alignment horizontal="center" vertical="center"/>
    </xf>
    <xf numFmtId="43" fontId="26" fillId="37" borderId="12" xfId="83" applyFont="1" applyFill="1" applyBorder="1" applyAlignment="1">
      <alignment horizontal="center" vertical="center"/>
    </xf>
    <xf numFmtId="49" fontId="43" fillId="37" borderId="16" xfId="0" applyNumberFormat="1" applyFont="1" applyFill="1" applyBorder="1" applyAlignment="1" applyProtection="1">
      <alignment horizontal="center" vertical="center" wrapText="1"/>
    </xf>
    <xf numFmtId="49" fontId="43" fillId="37" borderId="18" xfId="0" applyNumberFormat="1" applyFont="1" applyFill="1" applyBorder="1" applyAlignment="1" applyProtection="1">
      <alignment horizontal="center" vertical="center" wrapText="1"/>
    </xf>
    <xf numFmtId="49" fontId="43" fillId="37" borderId="19" xfId="0" applyNumberFormat="1" applyFont="1" applyFill="1" applyBorder="1" applyAlignment="1" applyProtection="1">
      <alignment horizontal="center" vertical="center" wrapText="1"/>
    </xf>
    <xf numFmtId="0" fontId="26" fillId="0" borderId="0" xfId="0" applyFont="1" applyAlignment="1">
      <alignment horizontal="left" vertical="center"/>
    </xf>
    <xf numFmtId="0" fontId="0" fillId="0" borderId="0" xfId="0" applyFont="1" applyAlignment="1">
      <alignment horizontal="left" vertical="center"/>
    </xf>
    <xf numFmtId="3" fontId="0" fillId="0" borderId="0" xfId="0" applyNumberFormat="1" applyFont="1" applyAlignment="1">
      <alignment horizontal="left" vertical="center"/>
    </xf>
    <xf numFmtId="44" fontId="34" fillId="30" borderId="26" xfId="85" applyFont="1" applyFill="1" applyBorder="1" applyAlignment="1">
      <alignment vertical="center"/>
    </xf>
    <xf numFmtId="44" fontId="30" fillId="30" borderId="10" xfId="85" applyFont="1" applyFill="1" applyBorder="1" applyAlignment="1">
      <alignment vertical="center" wrapText="1"/>
    </xf>
    <xf numFmtId="0" fontId="24" fillId="0" borderId="0" xfId="0" applyFont="1" applyAlignment="1">
      <alignment vertical="center"/>
    </xf>
    <xf numFmtId="0" fontId="0" fillId="0" borderId="0" xfId="0" applyNumberFormat="1"/>
    <xf numFmtId="0" fontId="47" fillId="25" borderId="29" xfId="0" applyFont="1" applyFill="1" applyBorder="1" applyAlignment="1">
      <alignment horizontal="center" vertical="center"/>
    </xf>
    <xf numFmtId="0" fontId="47" fillId="25" borderId="30" xfId="0" applyFont="1" applyFill="1" applyBorder="1" applyAlignment="1">
      <alignment horizontal="center" vertical="center"/>
    </xf>
    <xf numFmtId="49" fontId="47" fillId="25" borderId="30" xfId="0" applyNumberFormat="1" applyFont="1" applyFill="1" applyBorder="1" applyAlignment="1" applyProtection="1">
      <alignment horizontal="center" vertical="center" wrapText="1"/>
    </xf>
    <xf numFmtId="0" fontId="49" fillId="25" borderId="30" xfId="0" applyNumberFormat="1" applyFont="1" applyFill="1" applyBorder="1" applyAlignment="1" applyProtection="1">
      <alignment horizontal="center" vertical="center" wrapText="1"/>
    </xf>
    <xf numFmtId="0" fontId="47" fillId="32" borderId="30" xfId="0" applyNumberFormat="1" applyFont="1" applyFill="1" applyBorder="1" applyAlignment="1" applyProtection="1">
      <alignment horizontal="center" vertical="center" wrapText="1"/>
    </xf>
    <xf numFmtId="10" fontId="47" fillId="32" borderId="31" xfId="84" applyNumberFormat="1" applyFont="1" applyFill="1" applyBorder="1" applyAlignment="1" applyProtection="1">
      <alignment horizontal="center" vertical="center" wrapText="1"/>
    </xf>
    <xf numFmtId="10" fontId="47" fillId="38" borderId="31" xfId="84" applyNumberFormat="1" applyFont="1" applyFill="1" applyBorder="1" applyAlignment="1" applyProtection="1">
      <alignment horizontal="center" vertical="center" wrapText="1"/>
    </xf>
    <xf numFmtId="0" fontId="48" fillId="0" borderId="0" xfId="0" applyFont="1"/>
    <xf numFmtId="43" fontId="48" fillId="0" borderId="0" xfId="83" applyFont="1"/>
    <xf numFmtId="49" fontId="50" fillId="0" borderId="16" xfId="0" applyNumberFormat="1" applyFont="1" applyFill="1" applyBorder="1" applyAlignment="1" applyProtection="1">
      <alignment horizontal="center" vertical="center" wrapText="1"/>
    </xf>
    <xf numFmtId="49" fontId="51" fillId="0" borderId="10" xfId="0" applyNumberFormat="1" applyFont="1" applyFill="1" applyBorder="1" applyAlignment="1">
      <alignment horizontal="right" vertical="center"/>
    </xf>
    <xf numFmtId="49" fontId="52" fillId="24" borderId="10" xfId="0" applyNumberFormat="1" applyFont="1" applyFill="1" applyBorder="1" applyAlignment="1" applyProtection="1">
      <alignment horizontal="center" vertical="center" wrapText="1"/>
    </xf>
    <xf numFmtId="49" fontId="52" fillId="24" borderId="10" xfId="0" applyNumberFormat="1" applyFont="1" applyFill="1" applyBorder="1" applyAlignment="1" applyProtection="1">
      <alignment horizontal="justify" vertical="center" wrapText="1"/>
    </xf>
    <xf numFmtId="44" fontId="52" fillId="0" borderId="10" xfId="85" applyFont="1" applyFill="1" applyBorder="1" applyAlignment="1" applyProtection="1">
      <alignment horizontal="center" vertical="center"/>
    </xf>
    <xf numFmtId="10" fontId="52" fillId="0" borderId="10" xfId="84" applyNumberFormat="1" applyFont="1" applyFill="1" applyBorder="1" applyAlignment="1" applyProtection="1">
      <alignment horizontal="center" vertical="center"/>
    </xf>
    <xf numFmtId="10" fontId="50" fillId="24" borderId="10" xfId="84" applyNumberFormat="1" applyFont="1" applyFill="1" applyBorder="1" applyAlignment="1" applyProtection="1">
      <alignment horizontal="center" vertical="center" wrapText="1"/>
    </xf>
    <xf numFmtId="0" fontId="54" fillId="27" borderId="10" xfId="0" applyFont="1" applyFill="1" applyBorder="1" applyAlignment="1">
      <alignment horizontal="center" vertical="center" wrapText="1"/>
    </xf>
    <xf numFmtId="44" fontId="52" fillId="28" borderId="10" xfId="85" applyFont="1" applyFill="1" applyBorder="1" applyAlignment="1" applyProtection="1">
      <alignment horizontal="center" vertical="center"/>
    </xf>
    <xf numFmtId="44" fontId="51" fillId="28" borderId="10" xfId="85" applyFont="1" applyFill="1" applyBorder="1" applyAlignment="1">
      <alignment horizontal="center" vertical="center"/>
    </xf>
    <xf numFmtId="10" fontId="46" fillId="0" borderId="17" xfId="84" applyNumberFormat="1" applyFont="1" applyFill="1" applyBorder="1" applyAlignment="1">
      <alignment horizontal="center" vertical="center"/>
    </xf>
    <xf numFmtId="49" fontId="52" fillId="0" borderId="10" xfId="0" applyNumberFormat="1" applyFont="1" applyFill="1" applyBorder="1" applyAlignment="1" applyProtection="1">
      <alignment horizontal="right" vertical="center" wrapText="1"/>
    </xf>
    <xf numFmtId="43" fontId="52" fillId="0" borderId="10" xfId="83" applyFont="1" applyFill="1" applyBorder="1" applyAlignment="1" applyProtection="1">
      <alignment horizontal="center" vertical="center"/>
    </xf>
    <xf numFmtId="49" fontId="50" fillId="37" borderId="16" xfId="0" applyNumberFormat="1" applyFont="1" applyFill="1" applyBorder="1" applyAlignment="1" applyProtection="1">
      <alignment horizontal="center" vertical="center" wrapText="1"/>
    </xf>
    <xf numFmtId="49" fontId="51" fillId="37" borderId="10" xfId="0" applyNumberFormat="1" applyFont="1" applyFill="1" applyBorder="1" applyAlignment="1">
      <alignment horizontal="right" vertical="center"/>
    </xf>
    <xf numFmtId="49" fontId="52" fillId="37" borderId="10" xfId="0" applyNumberFormat="1" applyFont="1" applyFill="1" applyBorder="1" applyAlignment="1" applyProtection="1">
      <alignment horizontal="center" vertical="center" wrapText="1"/>
    </xf>
    <xf numFmtId="49" fontId="52" fillId="37" borderId="10" xfId="0" applyNumberFormat="1" applyFont="1" applyFill="1" applyBorder="1" applyAlignment="1" applyProtection="1">
      <alignment horizontal="justify" vertical="center" wrapText="1"/>
    </xf>
    <xf numFmtId="43" fontId="52" fillId="37" borderId="10" xfId="83" applyFont="1" applyFill="1" applyBorder="1" applyAlignment="1" applyProtection="1">
      <alignment horizontal="center" vertical="center"/>
    </xf>
    <xf numFmtId="44" fontId="52" fillId="37" borderId="10" xfId="85" applyFont="1" applyFill="1" applyBorder="1" applyAlignment="1" applyProtection="1">
      <alignment horizontal="center" vertical="center"/>
    </xf>
    <xf numFmtId="10" fontId="52" fillId="37" borderId="10" xfId="84" applyNumberFormat="1" applyFont="1" applyFill="1" applyBorder="1" applyAlignment="1" applyProtection="1">
      <alignment horizontal="center" vertical="center"/>
    </xf>
    <xf numFmtId="10" fontId="46" fillId="37" borderId="10" xfId="84" applyNumberFormat="1" applyFont="1" applyFill="1" applyBorder="1" applyAlignment="1">
      <alignment horizontal="center" vertical="center"/>
    </xf>
    <xf numFmtId="10" fontId="51" fillId="37" borderId="10" xfId="84" applyNumberFormat="1" applyFont="1" applyFill="1" applyBorder="1" applyAlignment="1">
      <alignment horizontal="center" vertical="center"/>
    </xf>
    <xf numFmtId="44" fontId="51" fillId="37" borderId="10" xfId="85" applyFont="1" applyFill="1" applyBorder="1" applyAlignment="1">
      <alignment horizontal="center" vertical="center"/>
    </xf>
    <xf numFmtId="10" fontId="46" fillId="37" borderId="17" xfId="84" applyNumberFormat="1" applyFont="1" applyFill="1" applyBorder="1" applyAlignment="1">
      <alignment horizontal="center" vertical="center"/>
    </xf>
    <xf numFmtId="10" fontId="50" fillId="37" borderId="10" xfId="84" applyNumberFormat="1" applyFont="1" applyFill="1" applyBorder="1" applyAlignment="1" applyProtection="1">
      <alignment horizontal="center" vertical="center" wrapText="1"/>
    </xf>
    <xf numFmtId="0" fontId="54" fillId="37" borderId="10" xfId="0" applyFont="1" applyFill="1" applyBorder="1" applyAlignment="1">
      <alignment horizontal="center" vertical="center" wrapText="1"/>
    </xf>
    <xf numFmtId="0" fontId="50" fillId="26" borderId="19" xfId="0" applyFont="1" applyFill="1" applyBorder="1" applyAlignment="1">
      <alignment horizontal="center" vertical="center"/>
    </xf>
    <xf numFmtId="43" fontId="50" fillId="26" borderId="19" xfId="83" applyFont="1" applyFill="1" applyBorder="1" applyAlignment="1">
      <alignment horizontal="center" vertical="center"/>
    </xf>
    <xf numFmtId="44" fontId="50" fillId="26" borderId="19" xfId="85" applyFont="1" applyFill="1" applyBorder="1" applyAlignment="1">
      <alignment horizontal="center" vertical="center"/>
    </xf>
    <xf numFmtId="10" fontId="52" fillId="34" borderId="19" xfId="84" applyNumberFormat="1" applyFont="1" applyFill="1" applyBorder="1" applyAlignment="1" applyProtection="1">
      <alignment horizontal="center" vertical="center"/>
    </xf>
    <xf numFmtId="10" fontId="50" fillId="26" borderId="19" xfId="84" applyNumberFormat="1" applyFont="1" applyFill="1" applyBorder="1" applyAlignment="1">
      <alignment horizontal="center" vertical="center"/>
    </xf>
    <xf numFmtId="10" fontId="50" fillId="26" borderId="20" xfId="84" applyNumberFormat="1" applyFont="1" applyFill="1" applyBorder="1" applyAlignment="1">
      <alignment horizontal="center" vertical="center"/>
    </xf>
    <xf numFmtId="171" fontId="46" fillId="0" borderId="17" xfId="84" applyNumberFormat="1" applyFont="1" applyFill="1" applyBorder="1" applyAlignment="1">
      <alignment horizontal="center" vertical="center"/>
    </xf>
    <xf numFmtId="10" fontId="46" fillId="28" borderId="11" xfId="84" applyNumberFormat="1" applyFont="1" applyFill="1" applyBorder="1" applyAlignment="1">
      <alignment horizontal="center" vertical="center"/>
    </xf>
    <xf numFmtId="10" fontId="46" fillId="37" borderId="11" xfId="84" applyNumberFormat="1" applyFont="1" applyFill="1" applyBorder="1" applyAlignment="1">
      <alignment horizontal="center" vertical="center"/>
    </xf>
    <xf numFmtId="4" fontId="59" fillId="0" borderId="10" xfId="0" applyNumberFormat="1" applyFont="1" applyFill="1" applyBorder="1" applyAlignment="1">
      <alignment horizontal="center" vertical="center"/>
    </xf>
    <xf numFmtId="4" fontId="59" fillId="37" borderId="10" xfId="0" applyNumberFormat="1" applyFont="1" applyFill="1" applyBorder="1" applyAlignment="1">
      <alignment horizontal="center" vertical="center"/>
    </xf>
    <xf numFmtId="10" fontId="50" fillId="26" borderId="19" xfId="85" applyNumberFormat="1" applyFont="1" applyFill="1" applyBorder="1" applyAlignment="1">
      <alignment horizontal="center" vertical="center"/>
    </xf>
    <xf numFmtId="0" fontId="26" fillId="0" borderId="0" xfId="0" applyFont="1" applyBorder="1"/>
    <xf numFmtId="0" fontId="0" fillId="0" borderId="0" xfId="0" applyBorder="1"/>
    <xf numFmtId="0" fontId="0" fillId="0" borderId="0" xfId="0" applyBorder="1" applyAlignment="1">
      <alignment horizontal="center"/>
    </xf>
    <xf numFmtId="10" fontId="47" fillId="31" borderId="44" xfId="84" applyNumberFormat="1" applyFont="1" applyFill="1" applyBorder="1" applyAlignment="1" applyProtection="1">
      <alignment horizontal="center" vertical="center" wrapText="1"/>
    </xf>
    <xf numFmtId="10" fontId="46" fillId="0" borderId="11" xfId="84" applyNumberFormat="1" applyFont="1" applyFill="1" applyBorder="1" applyAlignment="1">
      <alignment horizontal="center" vertical="center"/>
    </xf>
    <xf numFmtId="10" fontId="50" fillId="26" borderId="45" xfId="84" applyNumberFormat="1" applyFont="1" applyFill="1" applyBorder="1" applyAlignment="1">
      <alignment horizontal="center" vertical="center"/>
    </xf>
    <xf numFmtId="0" fontId="51" fillId="0" borderId="47" xfId="83" applyNumberFormat="1" applyFont="1" applyBorder="1"/>
    <xf numFmtId="0" fontId="51" fillId="0" borderId="47" xfId="0" applyNumberFormat="1" applyFont="1" applyBorder="1"/>
    <xf numFmtId="4" fontId="51" fillId="24" borderId="31" xfId="0" applyNumberFormat="1" applyFont="1" applyFill="1" applyBorder="1" applyAlignment="1">
      <alignment horizontal="center" vertical="center"/>
    </xf>
    <xf numFmtId="4" fontId="51" fillId="24" borderId="35" xfId="0" applyNumberFormat="1" applyFont="1" applyFill="1" applyBorder="1" applyAlignment="1">
      <alignment horizontal="center" vertical="center"/>
    </xf>
    <xf numFmtId="0" fontId="0" fillId="0" borderId="0" xfId="0"/>
    <xf numFmtId="0" fontId="41" fillId="39" borderId="46" xfId="0" applyNumberFormat="1" applyFont="1" applyFill="1" applyBorder="1" applyAlignment="1">
      <alignment horizontal="center" vertical="center" wrapText="1"/>
    </xf>
    <xf numFmtId="10" fontId="47" fillId="0" borderId="30" xfId="84" applyNumberFormat="1" applyFont="1" applyFill="1" applyBorder="1" applyAlignment="1">
      <alignment horizontal="center" vertical="center" wrapText="1"/>
    </xf>
    <xf numFmtId="43" fontId="47" fillId="25" borderId="30" xfId="83" applyFont="1" applyFill="1" applyBorder="1" applyAlignment="1" applyProtection="1">
      <alignment horizontal="center" vertical="center" wrapText="1"/>
    </xf>
    <xf numFmtId="4" fontId="46" fillId="37" borderId="11" xfId="84" applyNumberFormat="1" applyFont="1" applyFill="1" applyBorder="1" applyAlignment="1">
      <alignment horizontal="center" vertical="center"/>
    </xf>
    <xf numFmtId="0" fontId="52" fillId="0" borderId="10" xfId="0" applyNumberFormat="1" applyFont="1" applyFill="1" applyBorder="1" applyAlignment="1" applyProtection="1">
      <alignment horizontal="center" vertical="center" wrapText="1"/>
    </xf>
    <xf numFmtId="0" fontId="47" fillId="25" borderId="30" xfId="0" applyNumberFormat="1" applyFont="1" applyFill="1" applyBorder="1" applyAlignment="1" applyProtection="1">
      <alignment horizontal="center" vertical="center" wrapText="1"/>
    </xf>
    <xf numFmtId="0" fontId="0" fillId="0" borderId="0" xfId="0"/>
    <xf numFmtId="0" fontId="60" fillId="40" borderId="10" xfId="0" applyFont="1" applyFill="1" applyBorder="1" applyAlignment="1">
      <alignment horizontal="center" vertical="center" wrapText="1"/>
    </xf>
    <xf numFmtId="0" fontId="58" fillId="0" borderId="10" xfId="0" applyFont="1" applyFill="1" applyBorder="1" applyAlignment="1">
      <alignment wrapText="1"/>
    </xf>
    <xf numFmtId="10" fontId="58" fillId="0" borderId="10" xfId="0" applyNumberFormat="1" applyFont="1" applyFill="1" applyBorder="1" applyAlignment="1">
      <alignment wrapText="1"/>
    </xf>
    <xf numFmtId="4" fontId="58" fillId="0" borderId="10" xfId="0" applyNumberFormat="1" applyFont="1" applyFill="1" applyBorder="1" applyAlignment="1">
      <alignment horizontal="center" vertical="center"/>
    </xf>
    <xf numFmtId="10" fontId="58" fillId="0" borderId="10" xfId="0" applyNumberFormat="1" applyFont="1" applyFill="1" applyBorder="1" applyAlignment="1">
      <alignment vertical="center"/>
    </xf>
    <xf numFmtId="10" fontId="58" fillId="0" borderId="10" xfId="0" applyNumberFormat="1" applyFont="1" applyFill="1" applyBorder="1" applyAlignment="1">
      <alignment horizontal="center" vertical="center"/>
    </xf>
    <xf numFmtId="10" fontId="26" fillId="0" borderId="10" xfId="0" applyNumberFormat="1" applyFont="1" applyBorder="1" applyAlignment="1">
      <alignment vertical="center"/>
    </xf>
    <xf numFmtId="10" fontId="58" fillId="0" borderId="10" xfId="0" applyNumberFormat="1" applyFont="1" applyFill="1" applyBorder="1" applyAlignment="1"/>
    <xf numFmtId="0" fontId="58" fillId="0" borderId="10" xfId="0" applyFont="1" applyFill="1" applyBorder="1"/>
    <xf numFmtId="10" fontId="58" fillId="0" borderId="10" xfId="0" applyNumberFormat="1" applyFont="1" applyFill="1" applyBorder="1"/>
    <xf numFmtId="4" fontId="58" fillId="0" borderId="10" xfId="0" applyNumberFormat="1" applyFont="1" applyFill="1" applyBorder="1" applyAlignment="1">
      <alignment vertical="center"/>
    </xf>
    <xf numFmtId="10" fontId="58" fillId="0" borderId="10" xfId="0" applyNumberFormat="1" applyFont="1" applyFill="1" applyBorder="1" applyAlignment="1">
      <alignment vertical="center" wrapText="1"/>
    </xf>
    <xf numFmtId="4" fontId="58" fillId="0" borderId="10" xfId="0" applyNumberFormat="1" applyFont="1" applyFill="1" applyBorder="1"/>
    <xf numFmtId="0" fontId="58" fillId="0" borderId="10" xfId="0" applyFont="1" applyFill="1" applyBorder="1" applyAlignment="1">
      <alignment horizontal="center" vertical="center"/>
    </xf>
    <xf numFmtId="0" fontId="61" fillId="40" borderId="10" xfId="0" applyFont="1" applyFill="1" applyBorder="1" applyAlignment="1">
      <alignment wrapText="1"/>
    </xf>
    <xf numFmtId="4" fontId="57" fillId="40" borderId="10" xfId="0" applyNumberFormat="1" applyFont="1" applyFill="1" applyBorder="1"/>
    <xf numFmtId="10" fontId="61" fillId="40" borderId="10" xfId="0" applyNumberFormat="1" applyFont="1" applyFill="1" applyBorder="1" applyAlignment="1">
      <alignment wrapText="1"/>
    </xf>
    <xf numFmtId="4" fontId="61" fillId="40" borderId="10" xfId="0" applyNumberFormat="1" applyFont="1" applyFill="1" applyBorder="1" applyAlignment="1">
      <alignment horizontal="center" vertical="center"/>
    </xf>
    <xf numFmtId="10" fontId="61" fillId="40" borderId="10" xfId="0" applyNumberFormat="1" applyFont="1" applyFill="1" applyBorder="1" applyAlignment="1">
      <alignment horizontal="center" vertical="center"/>
    </xf>
    <xf numFmtId="10" fontId="57" fillId="40" borderId="10" xfId="0" applyNumberFormat="1" applyFont="1" applyFill="1" applyBorder="1" applyAlignment="1"/>
    <xf numFmtId="10" fontId="57" fillId="40" borderId="10" xfId="0" applyNumberFormat="1" applyFont="1" applyFill="1" applyBorder="1"/>
    <xf numFmtId="10" fontId="57" fillId="40" borderId="10" xfId="0" applyNumberFormat="1" applyFont="1" applyFill="1" applyBorder="1" applyAlignment="1">
      <alignment vertical="center"/>
    </xf>
    <xf numFmtId="43" fontId="58" fillId="0" borderId="10" xfId="83" applyFont="1" applyFill="1" applyBorder="1" applyAlignment="1">
      <alignment horizontal="center" vertical="center"/>
    </xf>
    <xf numFmtId="43" fontId="61" fillId="40" borderId="10" xfId="0" applyNumberFormat="1" applyFont="1" applyFill="1" applyBorder="1" applyAlignment="1">
      <alignment horizontal="center" vertical="center"/>
    </xf>
    <xf numFmtId="0" fontId="26" fillId="31" borderId="0" xfId="0" applyFont="1" applyFill="1" applyAlignment="1">
      <alignment horizontal="center" vertical="center"/>
    </xf>
    <xf numFmtId="0" fontId="22" fillId="26" borderId="0" xfId="0" applyFont="1" applyFill="1" applyBorder="1" applyAlignment="1">
      <alignment horizontal="center" vertical="center"/>
    </xf>
    <xf numFmtId="0" fontId="50" fillId="26" borderId="42" xfId="0" applyFont="1" applyFill="1" applyBorder="1" applyAlignment="1">
      <alignment horizontal="center" vertical="center"/>
    </xf>
    <xf numFmtId="0" fontId="50" fillId="26" borderId="43" xfId="0" applyFont="1" applyFill="1" applyBorder="1" applyAlignment="1">
      <alignment horizontal="center" vertical="center"/>
    </xf>
    <xf numFmtId="0" fontId="50" fillId="26" borderId="39" xfId="0" applyFont="1" applyFill="1" applyBorder="1" applyAlignment="1">
      <alignment horizontal="center" vertical="center"/>
    </xf>
    <xf numFmtId="0" fontId="46" fillId="0" borderId="40" xfId="0" applyFont="1" applyBorder="1" applyAlignment="1">
      <alignment horizontal="center"/>
    </xf>
    <xf numFmtId="0" fontId="46" fillId="0" borderId="13" xfId="0" applyFont="1" applyBorder="1" applyAlignment="1">
      <alignment horizontal="center"/>
    </xf>
    <xf numFmtId="0" fontId="46" fillId="0" borderId="41" xfId="0" applyFont="1" applyBorder="1" applyAlignment="1">
      <alignment horizontal="center"/>
    </xf>
    <xf numFmtId="10" fontId="46" fillId="0" borderId="40" xfId="84" applyNumberFormat="1" applyFont="1" applyBorder="1" applyAlignment="1">
      <alignment horizontal="center"/>
    </xf>
    <xf numFmtId="10" fontId="46" fillId="0" borderId="13" xfId="84" applyNumberFormat="1" applyFont="1" applyBorder="1" applyAlignment="1">
      <alignment horizontal="center"/>
    </xf>
    <xf numFmtId="10" fontId="46" fillId="0" borderId="41" xfId="84" applyNumberFormat="1" applyFont="1" applyBorder="1" applyAlignment="1">
      <alignment horizontal="center"/>
    </xf>
    <xf numFmtId="0" fontId="56" fillId="0" borderId="0" xfId="0" applyFont="1" applyAlignment="1">
      <alignment horizontal="center" vertical="center"/>
    </xf>
    <xf numFmtId="0" fontId="26" fillId="0" borderId="0" xfId="0" applyFont="1" applyBorder="1" applyAlignment="1">
      <alignment horizontal="left"/>
    </xf>
    <xf numFmtId="0" fontId="41" fillId="0" borderId="0" xfId="0" applyFont="1" applyAlignment="1">
      <alignment horizontal="center" vertical="center"/>
    </xf>
    <xf numFmtId="49" fontId="22" fillId="25" borderId="30" xfId="0" applyNumberFormat="1" applyFont="1" applyFill="1" applyBorder="1" applyAlignment="1" applyProtection="1">
      <alignment horizontal="center" vertical="center" wrapText="1"/>
    </xf>
    <xf numFmtId="49" fontId="22" fillId="25" borderId="19" xfId="0" applyNumberFormat="1" applyFont="1" applyFill="1" applyBorder="1" applyAlignment="1" applyProtection="1">
      <alignment horizontal="center" vertical="center" wrapText="1"/>
    </xf>
    <xf numFmtId="0" fontId="22" fillId="25" borderId="29" xfId="0" applyFont="1" applyFill="1" applyBorder="1" applyAlignment="1">
      <alignment horizontal="center" vertical="center"/>
    </xf>
    <xf numFmtId="0" fontId="22" fillId="25" borderId="18" xfId="0" applyFont="1" applyFill="1" applyBorder="1" applyAlignment="1">
      <alignment horizontal="center" vertical="center"/>
    </xf>
    <xf numFmtId="49" fontId="22" fillId="25" borderId="31" xfId="0" applyNumberFormat="1" applyFont="1" applyFill="1" applyBorder="1" applyAlignment="1" applyProtection="1">
      <alignment horizontal="center" vertical="center" wrapText="1"/>
    </xf>
    <xf numFmtId="49" fontId="22" fillId="25" borderId="20" xfId="0" applyNumberFormat="1" applyFont="1" applyFill="1" applyBorder="1" applyAlignment="1" applyProtection="1">
      <alignment horizontal="center" vertical="center" wrapText="1"/>
    </xf>
    <xf numFmtId="0" fontId="60" fillId="40" borderId="10" xfId="0" applyFont="1" applyFill="1" applyBorder="1" applyAlignment="1">
      <alignment horizontal="center" vertical="center"/>
    </xf>
    <xf numFmtId="0" fontId="60" fillId="40" borderId="10" xfId="0" applyFont="1" applyFill="1" applyBorder="1" applyAlignment="1">
      <alignment horizontal="center"/>
    </xf>
    <xf numFmtId="0" fontId="41" fillId="0" borderId="0" xfId="0" applyFont="1" applyBorder="1" applyAlignment="1">
      <alignment horizontal="center"/>
    </xf>
    <xf numFmtId="3" fontId="0" fillId="0" borderId="0" xfId="0" applyNumberFormat="1" applyFont="1" applyAlignment="1">
      <alignment horizontal="left" vertical="center"/>
    </xf>
    <xf numFmtId="0" fontId="38" fillId="36" borderId="14" xfId="0" applyFont="1" applyFill="1" applyBorder="1" applyAlignment="1">
      <alignment horizontal="center" vertical="center"/>
    </xf>
    <xf numFmtId="0" fontId="38" fillId="36" borderId="15" xfId="0" applyFont="1" applyFill="1" applyBorder="1" applyAlignment="1">
      <alignment horizontal="center" vertical="center"/>
    </xf>
    <xf numFmtId="0" fontId="32" fillId="0" borderId="16" xfId="0" applyFont="1" applyBorder="1" applyAlignment="1">
      <alignment horizontal="center" vertical="center" wrapText="1"/>
    </xf>
    <xf numFmtId="0" fontId="32" fillId="0" borderId="38" xfId="0" applyFont="1" applyBorder="1" applyAlignment="1">
      <alignment horizontal="center" vertical="center" wrapText="1"/>
    </xf>
    <xf numFmtId="44" fontId="32" fillId="0" borderId="10" xfId="85" applyFont="1" applyBorder="1" applyAlignment="1">
      <alignment horizontal="right" vertical="center" wrapText="1"/>
    </xf>
    <xf numFmtId="44" fontId="32" fillId="0" borderId="37" xfId="85" applyFont="1" applyBorder="1" applyAlignment="1">
      <alignment horizontal="right" vertical="center" wrapText="1"/>
    </xf>
    <xf numFmtId="0" fontId="39" fillId="36" borderId="29" xfId="0" applyFont="1" applyFill="1" applyBorder="1" applyAlignment="1">
      <alignment horizontal="center" vertical="center" wrapText="1"/>
    </xf>
    <xf numFmtId="0" fontId="39" fillId="36" borderId="18" xfId="0" applyFont="1" applyFill="1" applyBorder="1" applyAlignment="1">
      <alignment horizontal="center" vertical="center" wrapText="1"/>
    </xf>
    <xf numFmtId="44" fontId="39" fillId="36" borderId="30" xfId="85" applyFont="1" applyFill="1" applyBorder="1" applyAlignment="1">
      <alignment horizontal="center" vertical="center" wrapText="1"/>
    </xf>
    <xf numFmtId="44" fontId="37" fillId="30" borderId="10" xfId="85" applyFont="1" applyFill="1" applyBorder="1" applyAlignment="1">
      <alignment horizontal="right" vertical="center" wrapText="1"/>
    </xf>
    <xf numFmtId="44" fontId="37" fillId="30" borderId="37" xfId="85" applyFont="1" applyFill="1" applyBorder="1" applyAlignment="1">
      <alignment horizontal="right"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32" fillId="0" borderId="27" xfId="0" applyFont="1" applyBorder="1" applyAlignment="1">
      <alignment horizontal="center" vertical="center" wrapText="1"/>
    </xf>
    <xf numFmtId="44" fontId="39" fillId="36" borderId="19" xfId="85" applyFont="1" applyFill="1" applyBorder="1" applyAlignment="1">
      <alignment horizontal="center" vertical="center" wrapText="1"/>
    </xf>
    <xf numFmtId="0" fontId="39" fillId="36" borderId="31" xfId="0" applyFont="1" applyFill="1" applyBorder="1" applyAlignment="1">
      <alignment horizontal="center" vertical="center" wrapText="1"/>
    </xf>
    <xf numFmtId="0" fontId="39" fillId="36" borderId="20" xfId="0" applyFont="1" applyFill="1" applyBorder="1" applyAlignment="1">
      <alignment horizontal="center" vertical="center" wrapText="1"/>
    </xf>
    <xf numFmtId="44" fontId="32" fillId="0" borderId="12" xfId="85" applyFont="1" applyBorder="1" applyAlignment="1">
      <alignment horizontal="right" vertical="center" wrapText="1"/>
    </xf>
    <xf numFmtId="44" fontId="37" fillId="30" borderId="12" xfId="85" applyFont="1" applyFill="1" applyBorder="1" applyAlignment="1">
      <alignment horizontal="right" vertical="center" wrapText="1"/>
    </xf>
  </cellXfs>
  <cellStyles count="87">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ANCLAS,REZONES Y SUS PARTES,DE FUNDICION,DE HIERRO O DE ACERO" xfId="19"/>
    <cellStyle name="Buena 2" xfId="20"/>
    <cellStyle name="Cálculo 2"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5 6" xfId="30"/>
    <cellStyle name="Énfasis6 2" xfId="31"/>
    <cellStyle name="Entrada 2" xfId="32"/>
    <cellStyle name="Excel Built-in Normal" xfId="33"/>
    <cellStyle name="Incorrecto 2" xfId="34"/>
    <cellStyle name="Millares" xfId="83" builtinId="3"/>
    <cellStyle name="Millares [0] 2" xfId="35"/>
    <cellStyle name="Millares 10" xfId="36"/>
    <cellStyle name="Millares 11" xfId="37"/>
    <cellStyle name="Millares 2" xfId="38"/>
    <cellStyle name="Millares 2 2" xfId="39"/>
    <cellStyle name="Millares 2 2 2" xfId="40"/>
    <cellStyle name="Millares 2 3" xfId="41"/>
    <cellStyle name="Millares 2 4" xfId="86"/>
    <cellStyle name="Millares 3" xfId="42"/>
    <cellStyle name="Millares 4" xfId="43"/>
    <cellStyle name="Millares 5" xfId="44"/>
    <cellStyle name="Millares 6" xfId="45"/>
    <cellStyle name="Millares 7" xfId="46"/>
    <cellStyle name="Millares 8" xfId="47"/>
    <cellStyle name="Millares 9" xfId="48"/>
    <cellStyle name="Moneda" xfId="85" builtinId="4"/>
    <cellStyle name="Moneda 2" xfId="49"/>
    <cellStyle name="Moneda 3" xfId="50"/>
    <cellStyle name="Neutral 2" xfId="51"/>
    <cellStyle name="Normal" xfId="0" builtinId="0"/>
    <cellStyle name="Normal 10" xfId="52"/>
    <cellStyle name="Normal 11" xfId="53"/>
    <cellStyle name="Normal 12" xfId="54"/>
    <cellStyle name="Normal 14" xfId="55"/>
    <cellStyle name="Normal 15" xfId="56"/>
    <cellStyle name="Normal 2" xfId="57"/>
    <cellStyle name="Normal 2 13" xfId="58"/>
    <cellStyle name="Normal 2 2" xfId="59"/>
    <cellStyle name="Normal 2 3" xfId="60"/>
    <cellStyle name="Normal 2 4" xfId="61"/>
    <cellStyle name="Normal 3" xfId="62"/>
    <cellStyle name="Normal 4" xfId="63"/>
    <cellStyle name="Normal 4 2" xfId="64"/>
    <cellStyle name="Normal 5" xfId="65"/>
    <cellStyle name="Normal 6" xfId="66"/>
    <cellStyle name="Normal 7" xfId="67"/>
    <cellStyle name="Normal 8" xfId="68"/>
    <cellStyle name="Normal 9" xfId="69"/>
    <cellStyle name="Notas 2" xfId="70"/>
    <cellStyle name="Porcentaje" xfId="84" builtinId="5"/>
    <cellStyle name="Porcentaje 2" xfId="71"/>
    <cellStyle name="Porcentual 2" xfId="72"/>
    <cellStyle name="Porcentual 3" xfId="73"/>
    <cellStyle name="Salida 2" xfId="74"/>
    <cellStyle name="TableStyleLight1" xfId="75"/>
    <cellStyle name="Texto de advertencia 2" xfId="76"/>
    <cellStyle name="Texto explicativo 2" xfId="77"/>
    <cellStyle name="Título 1 2" xfId="78"/>
    <cellStyle name="Título 2 2" xfId="79"/>
    <cellStyle name="Título 3 2" xfId="80"/>
    <cellStyle name="Título 4" xfId="81"/>
    <cellStyle name="Total 2" xfId="82"/>
  </cellStyles>
  <dxfs count="0"/>
  <tableStyles count="0" defaultTableStyle="TableStyleMedium2" defaultPivotStyle="PivotStyleLight16"/>
  <colors>
    <mruColors>
      <color rgb="FF3A5798"/>
      <color rgb="FFCCFF99"/>
      <color rgb="FFFF66FF"/>
      <color rgb="FF445E88"/>
      <color rgb="FF1BA7C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2</xdr:row>
      <xdr:rowOff>57150</xdr:rowOff>
    </xdr:from>
    <xdr:to>
      <xdr:col>9</xdr:col>
      <xdr:colOff>504825</xdr:colOff>
      <xdr:row>34</xdr:row>
      <xdr:rowOff>19050</xdr:rowOff>
    </xdr:to>
    <xdr:pic>
      <xdr:nvPicPr>
        <xdr:cNvPr id="205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438150"/>
          <a:ext cx="6353175" cy="605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callto:102800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2"/>
  <sheetViews>
    <sheetView workbookViewId="0"/>
  </sheetViews>
  <sheetFormatPr baseColWidth="10" defaultRowHeight="15" x14ac:dyDescent="0.25"/>
  <cols>
    <col min="1" max="1" width="5.85546875" style="44" customWidth="1"/>
    <col min="2" max="2" width="32.5703125" customWidth="1"/>
    <col min="3" max="3" width="39.85546875" style="1" customWidth="1"/>
    <col min="4" max="4" width="53.140625" style="1" customWidth="1"/>
    <col min="5" max="5" width="21.85546875" style="1" customWidth="1"/>
    <col min="6" max="6" width="28" style="1" hidden="1" customWidth="1"/>
    <col min="7" max="8" width="22.28515625" style="1" customWidth="1"/>
    <col min="9" max="9" width="22.28515625" style="1" hidden="1" customWidth="1"/>
    <col min="10" max="10" width="19.5703125" style="51" customWidth="1"/>
    <col min="11" max="11" width="17.42578125" style="2" customWidth="1"/>
    <col min="12" max="14" width="19.28515625" style="2" customWidth="1"/>
    <col min="15" max="15" width="17.42578125" style="2" customWidth="1"/>
    <col min="16" max="16" width="19.5703125" style="2" customWidth="1"/>
    <col min="17" max="17" width="19.28515625" style="2" customWidth="1"/>
    <col min="18" max="18" width="16" style="71" customWidth="1"/>
    <col min="19" max="19" width="17.85546875" style="1" hidden="1" customWidth="1"/>
    <col min="20" max="21" width="19" customWidth="1"/>
    <col min="22" max="22" width="20" customWidth="1"/>
    <col min="23" max="23" width="17.85546875" style="38" customWidth="1"/>
    <col min="24" max="24" width="15" hidden="1" customWidth="1"/>
    <col min="25" max="25" width="16.140625" customWidth="1"/>
    <col min="26" max="26" width="17.140625" customWidth="1"/>
    <col min="27" max="27" width="14.85546875" customWidth="1"/>
    <col min="28" max="28" width="18" style="3" customWidth="1"/>
    <col min="231" max="231" width="5.85546875" customWidth="1"/>
    <col min="232" max="232" width="15.140625" customWidth="1"/>
    <col min="233" max="233" width="29.85546875" customWidth="1"/>
    <col min="234" max="235" width="16.140625" customWidth="1"/>
    <col min="236" max="236" width="13.140625" customWidth="1"/>
    <col min="237" max="237" width="12.7109375" customWidth="1"/>
    <col min="238" max="238" width="10.42578125" customWidth="1"/>
    <col min="239" max="239" width="9.85546875" bestFit="1" customWidth="1"/>
    <col min="240" max="240" width="10.28515625" customWidth="1"/>
    <col min="241" max="241" width="10.42578125" customWidth="1"/>
    <col min="242" max="242" width="11.28515625" customWidth="1"/>
    <col min="243" max="243" width="10.85546875" customWidth="1"/>
    <col min="244" max="244" width="12.28515625" customWidth="1"/>
    <col min="245" max="245" width="13.140625" customWidth="1"/>
    <col min="246" max="246" width="11.7109375" customWidth="1"/>
    <col min="247" max="247" width="12.42578125" customWidth="1"/>
    <col min="248" max="248" width="7.7109375" customWidth="1"/>
    <col min="249" max="249" width="11.28515625" customWidth="1"/>
    <col min="250" max="250" width="14.28515625" bestFit="1" customWidth="1"/>
    <col min="251" max="251" width="13.28515625" bestFit="1" customWidth="1"/>
    <col min="252" max="252" width="15.28515625" bestFit="1" customWidth="1"/>
    <col min="253" max="253" width="13.28515625" customWidth="1"/>
    <col min="254" max="254" width="12.42578125" customWidth="1"/>
    <col min="255" max="255" width="11.5703125" customWidth="1"/>
    <col min="256" max="256" width="12.42578125" customWidth="1"/>
    <col min="257" max="257" width="12.5703125" customWidth="1"/>
    <col min="258" max="258" width="11.140625" customWidth="1"/>
    <col min="259" max="259" width="7.140625" customWidth="1"/>
    <col min="260" max="260" width="11" customWidth="1"/>
    <col min="261" max="261" width="9.42578125" customWidth="1"/>
    <col min="487" max="487" width="5.85546875" customWidth="1"/>
    <col min="488" max="488" width="15.140625" customWidth="1"/>
    <col min="489" max="489" width="29.85546875" customWidth="1"/>
    <col min="490" max="491" width="16.140625" customWidth="1"/>
    <col min="492" max="492" width="13.140625" customWidth="1"/>
    <col min="493" max="493" width="12.7109375" customWidth="1"/>
    <col min="494" max="494" width="10.42578125" customWidth="1"/>
    <col min="495" max="495" width="9.85546875" bestFit="1" customWidth="1"/>
    <col min="496" max="496" width="10.28515625" customWidth="1"/>
    <col min="497" max="497" width="10.42578125" customWidth="1"/>
    <col min="498" max="498" width="11.28515625" customWidth="1"/>
    <col min="499" max="499" width="10.85546875" customWidth="1"/>
    <col min="500" max="500" width="12.28515625" customWidth="1"/>
    <col min="501" max="501" width="13.140625" customWidth="1"/>
    <col min="502" max="502" width="11.7109375" customWidth="1"/>
    <col min="503" max="503" width="12.42578125" customWidth="1"/>
    <col min="504" max="504" width="7.7109375" customWidth="1"/>
    <col min="505" max="505" width="11.28515625" customWidth="1"/>
    <col min="506" max="506" width="14.28515625" bestFit="1" customWidth="1"/>
    <col min="507" max="507" width="13.28515625" bestFit="1" customWidth="1"/>
    <col min="508" max="508" width="15.28515625" bestFit="1" customWidth="1"/>
    <col min="509" max="509" width="13.28515625" customWidth="1"/>
    <col min="510" max="510" width="12.42578125" customWidth="1"/>
    <col min="511" max="511" width="11.5703125" customWidth="1"/>
    <col min="512" max="512" width="12.42578125" customWidth="1"/>
    <col min="513" max="513" width="12.5703125" customWidth="1"/>
    <col min="514" max="514" width="11.140625" customWidth="1"/>
    <col min="515" max="515" width="7.140625" customWidth="1"/>
    <col min="516" max="516" width="11" customWidth="1"/>
    <col min="517" max="517" width="9.42578125" customWidth="1"/>
    <col min="743" max="743" width="5.85546875" customWidth="1"/>
    <col min="744" max="744" width="15.140625" customWidth="1"/>
    <col min="745" max="745" width="29.85546875" customWidth="1"/>
    <col min="746" max="747" width="16.140625" customWidth="1"/>
    <col min="748" max="748" width="13.140625" customWidth="1"/>
    <col min="749" max="749" width="12.7109375" customWidth="1"/>
    <col min="750" max="750" width="10.42578125" customWidth="1"/>
    <col min="751" max="751" width="9.85546875" bestFit="1" customWidth="1"/>
    <col min="752" max="752" width="10.28515625" customWidth="1"/>
    <col min="753" max="753" width="10.42578125" customWidth="1"/>
    <col min="754" max="754" width="11.28515625" customWidth="1"/>
    <col min="755" max="755" width="10.85546875" customWidth="1"/>
    <col min="756" max="756" width="12.28515625" customWidth="1"/>
    <col min="757" max="757" width="13.140625" customWidth="1"/>
    <col min="758" max="758" width="11.7109375" customWidth="1"/>
    <col min="759" max="759" width="12.42578125" customWidth="1"/>
    <col min="760" max="760" width="7.7109375" customWidth="1"/>
    <col min="761" max="761" width="11.28515625" customWidth="1"/>
    <col min="762" max="762" width="14.28515625" bestFit="1" customWidth="1"/>
    <col min="763" max="763" width="13.28515625" bestFit="1" customWidth="1"/>
    <col min="764" max="764" width="15.28515625" bestFit="1" customWidth="1"/>
    <col min="765" max="765" width="13.28515625" customWidth="1"/>
    <col min="766" max="766" width="12.42578125" customWidth="1"/>
    <col min="767" max="767" width="11.5703125" customWidth="1"/>
    <col min="768" max="768" width="12.42578125" customWidth="1"/>
    <col min="769" max="769" width="12.5703125" customWidth="1"/>
    <col min="770" max="770" width="11.140625" customWidth="1"/>
    <col min="771" max="771" width="7.140625" customWidth="1"/>
    <col min="772" max="772" width="11" customWidth="1"/>
    <col min="773" max="773" width="9.42578125" customWidth="1"/>
    <col min="999" max="999" width="5.85546875" customWidth="1"/>
    <col min="1000" max="1000" width="15.140625" customWidth="1"/>
    <col min="1001" max="1001" width="29.85546875" customWidth="1"/>
    <col min="1002" max="1003" width="16.140625" customWidth="1"/>
    <col min="1004" max="1004" width="13.140625" customWidth="1"/>
    <col min="1005" max="1005" width="12.7109375" customWidth="1"/>
    <col min="1006" max="1006" width="10.42578125" customWidth="1"/>
    <col min="1007" max="1007" width="9.85546875" bestFit="1" customWidth="1"/>
    <col min="1008" max="1008" width="10.28515625" customWidth="1"/>
    <col min="1009" max="1009" width="10.42578125" customWidth="1"/>
    <col min="1010" max="1010" width="11.28515625" customWidth="1"/>
    <col min="1011" max="1011" width="10.85546875" customWidth="1"/>
    <col min="1012" max="1012" width="12.28515625" customWidth="1"/>
    <col min="1013" max="1013" width="13.140625" customWidth="1"/>
    <col min="1014" max="1014" width="11.7109375" customWidth="1"/>
    <col min="1015" max="1015" width="12.42578125" customWidth="1"/>
    <col min="1016" max="1016" width="7.7109375" customWidth="1"/>
    <col min="1017" max="1017" width="11.28515625" customWidth="1"/>
    <col min="1018" max="1018" width="14.28515625" bestFit="1" customWidth="1"/>
    <col min="1019" max="1019" width="13.28515625" bestFit="1" customWidth="1"/>
    <col min="1020" max="1020" width="15.28515625" bestFit="1" customWidth="1"/>
    <col min="1021" max="1021" width="13.28515625" customWidth="1"/>
    <col min="1022" max="1022" width="12.42578125" customWidth="1"/>
    <col min="1023" max="1023" width="11.5703125" customWidth="1"/>
    <col min="1024" max="1024" width="12.42578125" customWidth="1"/>
    <col min="1025" max="1025" width="12.5703125" customWidth="1"/>
    <col min="1026" max="1026" width="11.140625" customWidth="1"/>
    <col min="1027" max="1027" width="7.140625" customWidth="1"/>
    <col min="1028" max="1028" width="11" customWidth="1"/>
    <col min="1029" max="1029" width="9.42578125" customWidth="1"/>
    <col min="1255" max="1255" width="5.85546875" customWidth="1"/>
    <col min="1256" max="1256" width="15.140625" customWidth="1"/>
    <col min="1257" max="1257" width="29.85546875" customWidth="1"/>
    <col min="1258" max="1259" width="16.140625" customWidth="1"/>
    <col min="1260" max="1260" width="13.140625" customWidth="1"/>
    <col min="1261" max="1261" width="12.7109375" customWidth="1"/>
    <col min="1262" max="1262" width="10.42578125" customWidth="1"/>
    <col min="1263" max="1263" width="9.85546875" bestFit="1" customWidth="1"/>
    <col min="1264" max="1264" width="10.28515625" customWidth="1"/>
    <col min="1265" max="1265" width="10.42578125" customWidth="1"/>
    <col min="1266" max="1266" width="11.28515625" customWidth="1"/>
    <col min="1267" max="1267" width="10.85546875" customWidth="1"/>
    <col min="1268" max="1268" width="12.28515625" customWidth="1"/>
    <col min="1269" max="1269" width="13.140625" customWidth="1"/>
    <col min="1270" max="1270" width="11.7109375" customWidth="1"/>
    <col min="1271" max="1271" width="12.42578125" customWidth="1"/>
    <col min="1272" max="1272" width="7.7109375" customWidth="1"/>
    <col min="1273" max="1273" width="11.28515625" customWidth="1"/>
    <col min="1274" max="1274" width="14.28515625" bestFit="1" customWidth="1"/>
    <col min="1275" max="1275" width="13.28515625" bestFit="1" customWidth="1"/>
    <col min="1276" max="1276" width="15.28515625" bestFit="1" customWidth="1"/>
    <col min="1277" max="1277" width="13.28515625" customWidth="1"/>
    <col min="1278" max="1278" width="12.42578125" customWidth="1"/>
    <col min="1279" max="1279" width="11.5703125" customWidth="1"/>
    <col min="1280" max="1280" width="12.42578125" customWidth="1"/>
    <col min="1281" max="1281" width="12.5703125" customWidth="1"/>
    <col min="1282" max="1282" width="11.140625" customWidth="1"/>
    <col min="1283" max="1283" width="7.140625" customWidth="1"/>
    <col min="1284" max="1284" width="11" customWidth="1"/>
    <col min="1285" max="1285" width="9.42578125" customWidth="1"/>
    <col min="1511" max="1511" width="5.85546875" customWidth="1"/>
    <col min="1512" max="1512" width="15.140625" customWidth="1"/>
    <col min="1513" max="1513" width="29.85546875" customWidth="1"/>
    <col min="1514" max="1515" width="16.140625" customWidth="1"/>
    <col min="1516" max="1516" width="13.140625" customWidth="1"/>
    <col min="1517" max="1517" width="12.7109375" customWidth="1"/>
    <col min="1518" max="1518" width="10.42578125" customWidth="1"/>
    <col min="1519" max="1519" width="9.85546875" bestFit="1" customWidth="1"/>
    <col min="1520" max="1520" width="10.28515625" customWidth="1"/>
    <col min="1521" max="1521" width="10.42578125" customWidth="1"/>
    <col min="1522" max="1522" width="11.28515625" customWidth="1"/>
    <col min="1523" max="1523" width="10.85546875" customWidth="1"/>
    <col min="1524" max="1524" width="12.28515625" customWidth="1"/>
    <col min="1525" max="1525" width="13.140625" customWidth="1"/>
    <col min="1526" max="1526" width="11.7109375" customWidth="1"/>
    <col min="1527" max="1527" width="12.42578125" customWidth="1"/>
    <col min="1528" max="1528" width="7.7109375" customWidth="1"/>
    <col min="1529" max="1529" width="11.28515625" customWidth="1"/>
    <col min="1530" max="1530" width="14.28515625" bestFit="1" customWidth="1"/>
    <col min="1531" max="1531" width="13.28515625" bestFit="1" customWidth="1"/>
    <col min="1532" max="1532" width="15.28515625" bestFit="1" customWidth="1"/>
    <col min="1533" max="1533" width="13.28515625" customWidth="1"/>
    <col min="1534" max="1534" width="12.42578125" customWidth="1"/>
    <col min="1535" max="1535" width="11.5703125" customWidth="1"/>
    <col min="1536" max="1536" width="12.42578125" customWidth="1"/>
    <col min="1537" max="1537" width="12.5703125" customWidth="1"/>
    <col min="1538" max="1538" width="11.140625" customWidth="1"/>
    <col min="1539" max="1539" width="7.140625" customWidth="1"/>
    <col min="1540" max="1540" width="11" customWidth="1"/>
    <col min="1541" max="1541" width="9.42578125" customWidth="1"/>
    <col min="1767" max="1767" width="5.85546875" customWidth="1"/>
    <col min="1768" max="1768" width="15.140625" customWidth="1"/>
    <col min="1769" max="1769" width="29.85546875" customWidth="1"/>
    <col min="1770" max="1771" width="16.140625" customWidth="1"/>
    <col min="1772" max="1772" width="13.140625" customWidth="1"/>
    <col min="1773" max="1773" width="12.7109375" customWidth="1"/>
    <col min="1774" max="1774" width="10.42578125" customWidth="1"/>
    <col min="1775" max="1775" width="9.85546875" bestFit="1" customWidth="1"/>
    <col min="1776" max="1776" width="10.28515625" customWidth="1"/>
    <col min="1777" max="1777" width="10.42578125" customWidth="1"/>
    <col min="1778" max="1778" width="11.28515625" customWidth="1"/>
    <col min="1779" max="1779" width="10.85546875" customWidth="1"/>
    <col min="1780" max="1780" width="12.28515625" customWidth="1"/>
    <col min="1781" max="1781" width="13.140625" customWidth="1"/>
    <col min="1782" max="1782" width="11.7109375" customWidth="1"/>
    <col min="1783" max="1783" width="12.42578125" customWidth="1"/>
    <col min="1784" max="1784" width="7.7109375" customWidth="1"/>
    <col min="1785" max="1785" width="11.28515625" customWidth="1"/>
    <col min="1786" max="1786" width="14.28515625" bestFit="1" customWidth="1"/>
    <col min="1787" max="1787" width="13.28515625" bestFit="1" customWidth="1"/>
    <col min="1788" max="1788" width="15.28515625" bestFit="1" customWidth="1"/>
    <col min="1789" max="1789" width="13.28515625" customWidth="1"/>
    <col min="1790" max="1790" width="12.42578125" customWidth="1"/>
    <col min="1791" max="1791" width="11.5703125" customWidth="1"/>
    <col min="1792" max="1792" width="12.42578125" customWidth="1"/>
    <col min="1793" max="1793" width="12.5703125" customWidth="1"/>
    <col min="1794" max="1794" width="11.140625" customWidth="1"/>
    <col min="1795" max="1795" width="7.140625" customWidth="1"/>
    <col min="1796" max="1796" width="11" customWidth="1"/>
    <col min="1797" max="1797" width="9.42578125" customWidth="1"/>
    <col min="2023" max="2023" width="5.85546875" customWidth="1"/>
    <col min="2024" max="2024" width="15.140625" customWidth="1"/>
    <col min="2025" max="2025" width="29.85546875" customWidth="1"/>
    <col min="2026" max="2027" width="16.140625" customWidth="1"/>
    <col min="2028" max="2028" width="13.140625" customWidth="1"/>
    <col min="2029" max="2029" width="12.7109375" customWidth="1"/>
    <col min="2030" max="2030" width="10.42578125" customWidth="1"/>
    <col min="2031" max="2031" width="9.85546875" bestFit="1" customWidth="1"/>
    <col min="2032" max="2032" width="10.28515625" customWidth="1"/>
    <col min="2033" max="2033" width="10.42578125" customWidth="1"/>
    <col min="2034" max="2034" width="11.28515625" customWidth="1"/>
    <col min="2035" max="2035" width="10.85546875" customWidth="1"/>
    <col min="2036" max="2036" width="12.28515625" customWidth="1"/>
    <col min="2037" max="2037" width="13.140625" customWidth="1"/>
    <col min="2038" max="2038" width="11.7109375" customWidth="1"/>
    <col min="2039" max="2039" width="12.42578125" customWidth="1"/>
    <col min="2040" max="2040" width="7.7109375" customWidth="1"/>
    <col min="2041" max="2041" width="11.28515625" customWidth="1"/>
    <col min="2042" max="2042" width="14.28515625" bestFit="1" customWidth="1"/>
    <col min="2043" max="2043" width="13.28515625" bestFit="1" customWidth="1"/>
    <col min="2044" max="2044" width="15.28515625" bestFit="1" customWidth="1"/>
    <col min="2045" max="2045" width="13.28515625" customWidth="1"/>
    <col min="2046" max="2046" width="12.42578125" customWidth="1"/>
    <col min="2047" max="2047" width="11.5703125" customWidth="1"/>
    <col min="2048" max="2048" width="12.42578125" customWidth="1"/>
    <col min="2049" max="2049" width="12.5703125" customWidth="1"/>
    <col min="2050" max="2050" width="11.140625" customWidth="1"/>
    <col min="2051" max="2051" width="7.140625" customWidth="1"/>
    <col min="2052" max="2052" width="11" customWidth="1"/>
    <col min="2053" max="2053" width="9.42578125" customWidth="1"/>
    <col min="2279" max="2279" width="5.85546875" customWidth="1"/>
    <col min="2280" max="2280" width="15.140625" customWidth="1"/>
    <col min="2281" max="2281" width="29.85546875" customWidth="1"/>
    <col min="2282" max="2283" width="16.140625" customWidth="1"/>
    <col min="2284" max="2284" width="13.140625" customWidth="1"/>
    <col min="2285" max="2285" width="12.7109375" customWidth="1"/>
    <col min="2286" max="2286" width="10.42578125" customWidth="1"/>
    <col min="2287" max="2287" width="9.85546875" bestFit="1" customWidth="1"/>
    <col min="2288" max="2288" width="10.28515625" customWidth="1"/>
    <col min="2289" max="2289" width="10.42578125" customWidth="1"/>
    <col min="2290" max="2290" width="11.28515625" customWidth="1"/>
    <col min="2291" max="2291" width="10.85546875" customWidth="1"/>
    <col min="2292" max="2292" width="12.28515625" customWidth="1"/>
    <col min="2293" max="2293" width="13.140625" customWidth="1"/>
    <col min="2294" max="2294" width="11.7109375" customWidth="1"/>
    <col min="2295" max="2295" width="12.42578125" customWidth="1"/>
    <col min="2296" max="2296" width="7.7109375" customWidth="1"/>
    <col min="2297" max="2297" width="11.28515625" customWidth="1"/>
    <col min="2298" max="2298" width="14.28515625" bestFit="1" customWidth="1"/>
    <col min="2299" max="2299" width="13.28515625" bestFit="1" customWidth="1"/>
    <col min="2300" max="2300" width="15.28515625" bestFit="1" customWidth="1"/>
    <col min="2301" max="2301" width="13.28515625" customWidth="1"/>
    <col min="2302" max="2302" width="12.42578125" customWidth="1"/>
    <col min="2303" max="2303" width="11.5703125" customWidth="1"/>
    <col min="2304" max="2304" width="12.42578125" customWidth="1"/>
    <col min="2305" max="2305" width="12.5703125" customWidth="1"/>
    <col min="2306" max="2306" width="11.140625" customWidth="1"/>
    <col min="2307" max="2307" width="7.140625" customWidth="1"/>
    <col min="2308" max="2308" width="11" customWidth="1"/>
    <col min="2309" max="2309" width="9.42578125" customWidth="1"/>
    <col min="2535" max="2535" width="5.85546875" customWidth="1"/>
    <col min="2536" max="2536" width="15.140625" customWidth="1"/>
    <col min="2537" max="2537" width="29.85546875" customWidth="1"/>
    <col min="2538" max="2539" width="16.140625" customWidth="1"/>
    <col min="2540" max="2540" width="13.140625" customWidth="1"/>
    <col min="2541" max="2541" width="12.7109375" customWidth="1"/>
    <col min="2542" max="2542" width="10.42578125" customWidth="1"/>
    <col min="2543" max="2543" width="9.85546875" bestFit="1" customWidth="1"/>
    <col min="2544" max="2544" width="10.28515625" customWidth="1"/>
    <col min="2545" max="2545" width="10.42578125" customWidth="1"/>
    <col min="2546" max="2546" width="11.28515625" customWidth="1"/>
    <col min="2547" max="2547" width="10.85546875" customWidth="1"/>
    <col min="2548" max="2548" width="12.28515625" customWidth="1"/>
    <col min="2549" max="2549" width="13.140625" customWidth="1"/>
    <col min="2550" max="2550" width="11.7109375" customWidth="1"/>
    <col min="2551" max="2551" width="12.42578125" customWidth="1"/>
    <col min="2552" max="2552" width="7.7109375" customWidth="1"/>
    <col min="2553" max="2553" width="11.28515625" customWidth="1"/>
    <col min="2554" max="2554" width="14.28515625" bestFit="1" customWidth="1"/>
    <col min="2555" max="2555" width="13.28515625" bestFit="1" customWidth="1"/>
    <col min="2556" max="2556" width="15.28515625" bestFit="1" customWidth="1"/>
    <col min="2557" max="2557" width="13.28515625" customWidth="1"/>
    <col min="2558" max="2558" width="12.42578125" customWidth="1"/>
    <col min="2559" max="2559" width="11.5703125" customWidth="1"/>
    <col min="2560" max="2560" width="12.42578125" customWidth="1"/>
    <col min="2561" max="2561" width="12.5703125" customWidth="1"/>
    <col min="2562" max="2562" width="11.140625" customWidth="1"/>
    <col min="2563" max="2563" width="7.140625" customWidth="1"/>
    <col min="2564" max="2564" width="11" customWidth="1"/>
    <col min="2565" max="2565" width="9.42578125" customWidth="1"/>
    <col min="2791" max="2791" width="5.85546875" customWidth="1"/>
    <col min="2792" max="2792" width="15.140625" customWidth="1"/>
    <col min="2793" max="2793" width="29.85546875" customWidth="1"/>
    <col min="2794" max="2795" width="16.140625" customWidth="1"/>
    <col min="2796" max="2796" width="13.140625" customWidth="1"/>
    <col min="2797" max="2797" width="12.7109375" customWidth="1"/>
    <col min="2798" max="2798" width="10.42578125" customWidth="1"/>
    <col min="2799" max="2799" width="9.85546875" bestFit="1" customWidth="1"/>
    <col min="2800" max="2800" width="10.28515625" customWidth="1"/>
    <col min="2801" max="2801" width="10.42578125" customWidth="1"/>
    <col min="2802" max="2802" width="11.28515625" customWidth="1"/>
    <col min="2803" max="2803" width="10.85546875" customWidth="1"/>
    <col min="2804" max="2804" width="12.28515625" customWidth="1"/>
    <col min="2805" max="2805" width="13.140625" customWidth="1"/>
    <col min="2806" max="2806" width="11.7109375" customWidth="1"/>
    <col min="2807" max="2807" width="12.42578125" customWidth="1"/>
    <col min="2808" max="2808" width="7.7109375" customWidth="1"/>
    <col min="2809" max="2809" width="11.28515625" customWidth="1"/>
    <col min="2810" max="2810" width="14.28515625" bestFit="1" customWidth="1"/>
    <col min="2811" max="2811" width="13.28515625" bestFit="1" customWidth="1"/>
    <col min="2812" max="2812" width="15.28515625" bestFit="1" customWidth="1"/>
    <col min="2813" max="2813" width="13.28515625" customWidth="1"/>
    <col min="2814" max="2814" width="12.42578125" customWidth="1"/>
    <col min="2815" max="2815" width="11.5703125" customWidth="1"/>
    <col min="2816" max="2816" width="12.42578125" customWidth="1"/>
    <col min="2817" max="2817" width="12.5703125" customWidth="1"/>
    <col min="2818" max="2818" width="11.140625" customWidth="1"/>
    <col min="2819" max="2819" width="7.140625" customWidth="1"/>
    <col min="2820" max="2820" width="11" customWidth="1"/>
    <col min="2821" max="2821" width="9.42578125" customWidth="1"/>
    <col min="3047" max="3047" width="5.85546875" customWidth="1"/>
    <col min="3048" max="3048" width="15.140625" customWidth="1"/>
    <col min="3049" max="3049" width="29.85546875" customWidth="1"/>
    <col min="3050" max="3051" width="16.140625" customWidth="1"/>
    <col min="3052" max="3052" width="13.140625" customWidth="1"/>
    <col min="3053" max="3053" width="12.7109375" customWidth="1"/>
    <col min="3054" max="3054" width="10.42578125" customWidth="1"/>
    <col min="3055" max="3055" width="9.85546875" bestFit="1" customWidth="1"/>
    <col min="3056" max="3056" width="10.28515625" customWidth="1"/>
    <col min="3057" max="3057" width="10.42578125" customWidth="1"/>
    <col min="3058" max="3058" width="11.28515625" customWidth="1"/>
    <col min="3059" max="3059" width="10.85546875" customWidth="1"/>
    <col min="3060" max="3060" width="12.28515625" customWidth="1"/>
    <col min="3061" max="3061" width="13.140625" customWidth="1"/>
    <col min="3062" max="3062" width="11.7109375" customWidth="1"/>
    <col min="3063" max="3063" width="12.42578125" customWidth="1"/>
    <col min="3064" max="3064" width="7.7109375" customWidth="1"/>
    <col min="3065" max="3065" width="11.28515625" customWidth="1"/>
    <col min="3066" max="3066" width="14.28515625" bestFit="1" customWidth="1"/>
    <col min="3067" max="3067" width="13.28515625" bestFit="1" customWidth="1"/>
    <col min="3068" max="3068" width="15.28515625" bestFit="1" customWidth="1"/>
    <col min="3069" max="3069" width="13.28515625" customWidth="1"/>
    <col min="3070" max="3070" width="12.42578125" customWidth="1"/>
    <col min="3071" max="3071" width="11.5703125" customWidth="1"/>
    <col min="3072" max="3072" width="12.42578125" customWidth="1"/>
    <col min="3073" max="3073" width="12.5703125" customWidth="1"/>
    <col min="3074" max="3074" width="11.140625" customWidth="1"/>
    <col min="3075" max="3075" width="7.140625" customWidth="1"/>
    <col min="3076" max="3076" width="11" customWidth="1"/>
    <col min="3077" max="3077" width="9.42578125" customWidth="1"/>
    <col min="3303" max="3303" width="5.85546875" customWidth="1"/>
    <col min="3304" max="3304" width="15.140625" customWidth="1"/>
    <col min="3305" max="3305" width="29.85546875" customWidth="1"/>
    <col min="3306" max="3307" width="16.140625" customWidth="1"/>
    <col min="3308" max="3308" width="13.140625" customWidth="1"/>
    <col min="3309" max="3309" width="12.7109375" customWidth="1"/>
    <col min="3310" max="3310" width="10.42578125" customWidth="1"/>
    <col min="3311" max="3311" width="9.85546875" bestFit="1" customWidth="1"/>
    <col min="3312" max="3312" width="10.28515625" customWidth="1"/>
    <col min="3313" max="3313" width="10.42578125" customWidth="1"/>
    <col min="3314" max="3314" width="11.28515625" customWidth="1"/>
    <col min="3315" max="3315" width="10.85546875" customWidth="1"/>
    <col min="3316" max="3316" width="12.28515625" customWidth="1"/>
    <col min="3317" max="3317" width="13.140625" customWidth="1"/>
    <col min="3318" max="3318" width="11.7109375" customWidth="1"/>
    <col min="3319" max="3319" width="12.42578125" customWidth="1"/>
    <col min="3320" max="3320" width="7.7109375" customWidth="1"/>
    <col min="3321" max="3321" width="11.28515625" customWidth="1"/>
    <col min="3322" max="3322" width="14.28515625" bestFit="1" customWidth="1"/>
    <col min="3323" max="3323" width="13.28515625" bestFit="1" customWidth="1"/>
    <col min="3324" max="3324" width="15.28515625" bestFit="1" customWidth="1"/>
    <col min="3325" max="3325" width="13.28515625" customWidth="1"/>
    <col min="3326" max="3326" width="12.42578125" customWidth="1"/>
    <col min="3327" max="3327" width="11.5703125" customWidth="1"/>
    <col min="3328" max="3328" width="12.42578125" customWidth="1"/>
    <col min="3329" max="3329" width="12.5703125" customWidth="1"/>
    <col min="3330" max="3330" width="11.140625" customWidth="1"/>
    <col min="3331" max="3331" width="7.140625" customWidth="1"/>
    <col min="3332" max="3332" width="11" customWidth="1"/>
    <col min="3333" max="3333" width="9.42578125" customWidth="1"/>
    <col min="3559" max="3559" width="5.85546875" customWidth="1"/>
    <col min="3560" max="3560" width="15.140625" customWidth="1"/>
    <col min="3561" max="3561" width="29.85546875" customWidth="1"/>
    <col min="3562" max="3563" width="16.140625" customWidth="1"/>
    <col min="3564" max="3564" width="13.140625" customWidth="1"/>
    <col min="3565" max="3565" width="12.7109375" customWidth="1"/>
    <col min="3566" max="3566" width="10.42578125" customWidth="1"/>
    <col min="3567" max="3567" width="9.85546875" bestFit="1" customWidth="1"/>
    <col min="3568" max="3568" width="10.28515625" customWidth="1"/>
    <col min="3569" max="3569" width="10.42578125" customWidth="1"/>
    <col min="3570" max="3570" width="11.28515625" customWidth="1"/>
    <col min="3571" max="3571" width="10.85546875" customWidth="1"/>
    <col min="3572" max="3572" width="12.28515625" customWidth="1"/>
    <col min="3573" max="3573" width="13.140625" customWidth="1"/>
    <col min="3574" max="3574" width="11.7109375" customWidth="1"/>
    <col min="3575" max="3575" width="12.42578125" customWidth="1"/>
    <col min="3576" max="3576" width="7.7109375" customWidth="1"/>
    <col min="3577" max="3577" width="11.28515625" customWidth="1"/>
    <col min="3578" max="3578" width="14.28515625" bestFit="1" customWidth="1"/>
    <col min="3579" max="3579" width="13.28515625" bestFit="1" customWidth="1"/>
    <col min="3580" max="3580" width="15.28515625" bestFit="1" customWidth="1"/>
    <col min="3581" max="3581" width="13.28515625" customWidth="1"/>
    <col min="3582" max="3582" width="12.42578125" customWidth="1"/>
    <col min="3583" max="3583" width="11.5703125" customWidth="1"/>
    <col min="3584" max="3584" width="12.42578125" customWidth="1"/>
    <col min="3585" max="3585" width="12.5703125" customWidth="1"/>
    <col min="3586" max="3586" width="11.140625" customWidth="1"/>
    <col min="3587" max="3587" width="7.140625" customWidth="1"/>
    <col min="3588" max="3588" width="11" customWidth="1"/>
    <col min="3589" max="3589" width="9.42578125" customWidth="1"/>
    <col min="3815" max="3815" width="5.85546875" customWidth="1"/>
    <col min="3816" max="3816" width="15.140625" customWidth="1"/>
    <col min="3817" max="3817" width="29.85546875" customWidth="1"/>
    <col min="3818" max="3819" width="16.140625" customWidth="1"/>
    <col min="3820" max="3820" width="13.140625" customWidth="1"/>
    <col min="3821" max="3821" width="12.7109375" customWidth="1"/>
    <col min="3822" max="3822" width="10.42578125" customWidth="1"/>
    <col min="3823" max="3823" width="9.85546875" bestFit="1" customWidth="1"/>
    <col min="3824" max="3824" width="10.28515625" customWidth="1"/>
    <col min="3825" max="3825" width="10.42578125" customWidth="1"/>
    <col min="3826" max="3826" width="11.28515625" customWidth="1"/>
    <col min="3827" max="3827" width="10.85546875" customWidth="1"/>
    <col min="3828" max="3828" width="12.28515625" customWidth="1"/>
    <col min="3829" max="3829" width="13.140625" customWidth="1"/>
    <col min="3830" max="3830" width="11.7109375" customWidth="1"/>
    <col min="3831" max="3831" width="12.42578125" customWidth="1"/>
    <col min="3832" max="3832" width="7.7109375" customWidth="1"/>
    <col min="3833" max="3833" width="11.28515625" customWidth="1"/>
    <col min="3834" max="3834" width="14.28515625" bestFit="1" customWidth="1"/>
    <col min="3835" max="3835" width="13.28515625" bestFit="1" customWidth="1"/>
    <col min="3836" max="3836" width="15.28515625" bestFit="1" customWidth="1"/>
    <col min="3837" max="3837" width="13.28515625" customWidth="1"/>
    <col min="3838" max="3838" width="12.42578125" customWidth="1"/>
    <col min="3839" max="3839" width="11.5703125" customWidth="1"/>
    <col min="3840" max="3840" width="12.42578125" customWidth="1"/>
    <col min="3841" max="3841" width="12.5703125" customWidth="1"/>
    <col min="3842" max="3842" width="11.140625" customWidth="1"/>
    <col min="3843" max="3843" width="7.140625" customWidth="1"/>
    <col min="3844" max="3844" width="11" customWidth="1"/>
    <col min="3845" max="3845" width="9.42578125" customWidth="1"/>
    <col min="4071" max="4071" width="5.85546875" customWidth="1"/>
    <col min="4072" max="4072" width="15.140625" customWidth="1"/>
    <col min="4073" max="4073" width="29.85546875" customWidth="1"/>
    <col min="4074" max="4075" width="16.140625" customWidth="1"/>
    <col min="4076" max="4076" width="13.140625" customWidth="1"/>
    <col min="4077" max="4077" width="12.7109375" customWidth="1"/>
    <col min="4078" max="4078" width="10.42578125" customWidth="1"/>
    <col min="4079" max="4079" width="9.85546875" bestFit="1" customWidth="1"/>
    <col min="4080" max="4080" width="10.28515625" customWidth="1"/>
    <col min="4081" max="4081" width="10.42578125" customWidth="1"/>
    <col min="4082" max="4082" width="11.28515625" customWidth="1"/>
    <col min="4083" max="4083" width="10.85546875" customWidth="1"/>
    <col min="4084" max="4084" width="12.28515625" customWidth="1"/>
    <col min="4085" max="4085" width="13.140625" customWidth="1"/>
    <col min="4086" max="4086" width="11.7109375" customWidth="1"/>
    <col min="4087" max="4087" width="12.42578125" customWidth="1"/>
    <col min="4088" max="4088" width="7.7109375" customWidth="1"/>
    <col min="4089" max="4089" width="11.28515625" customWidth="1"/>
    <col min="4090" max="4090" width="14.28515625" bestFit="1" customWidth="1"/>
    <col min="4091" max="4091" width="13.28515625" bestFit="1" customWidth="1"/>
    <col min="4092" max="4092" width="15.28515625" bestFit="1" customWidth="1"/>
    <col min="4093" max="4093" width="13.28515625" customWidth="1"/>
    <col min="4094" max="4094" width="12.42578125" customWidth="1"/>
    <col min="4095" max="4095" width="11.5703125" customWidth="1"/>
    <col min="4096" max="4096" width="12.42578125" customWidth="1"/>
    <col min="4097" max="4097" width="12.5703125" customWidth="1"/>
    <col min="4098" max="4098" width="11.140625" customWidth="1"/>
    <col min="4099" max="4099" width="7.140625" customWidth="1"/>
    <col min="4100" max="4100" width="11" customWidth="1"/>
    <col min="4101" max="4101" width="9.42578125" customWidth="1"/>
    <col min="4327" max="4327" width="5.85546875" customWidth="1"/>
    <col min="4328" max="4328" width="15.140625" customWidth="1"/>
    <col min="4329" max="4329" width="29.85546875" customWidth="1"/>
    <col min="4330" max="4331" width="16.140625" customWidth="1"/>
    <col min="4332" max="4332" width="13.140625" customWidth="1"/>
    <col min="4333" max="4333" width="12.7109375" customWidth="1"/>
    <col min="4334" max="4334" width="10.42578125" customWidth="1"/>
    <col min="4335" max="4335" width="9.85546875" bestFit="1" customWidth="1"/>
    <col min="4336" max="4336" width="10.28515625" customWidth="1"/>
    <col min="4337" max="4337" width="10.42578125" customWidth="1"/>
    <col min="4338" max="4338" width="11.28515625" customWidth="1"/>
    <col min="4339" max="4339" width="10.85546875" customWidth="1"/>
    <col min="4340" max="4340" width="12.28515625" customWidth="1"/>
    <col min="4341" max="4341" width="13.140625" customWidth="1"/>
    <col min="4342" max="4342" width="11.7109375" customWidth="1"/>
    <col min="4343" max="4343" width="12.42578125" customWidth="1"/>
    <col min="4344" max="4344" width="7.7109375" customWidth="1"/>
    <col min="4345" max="4345" width="11.28515625" customWidth="1"/>
    <col min="4346" max="4346" width="14.28515625" bestFit="1" customWidth="1"/>
    <col min="4347" max="4347" width="13.28515625" bestFit="1" customWidth="1"/>
    <col min="4348" max="4348" width="15.28515625" bestFit="1" customWidth="1"/>
    <col min="4349" max="4349" width="13.28515625" customWidth="1"/>
    <col min="4350" max="4350" width="12.42578125" customWidth="1"/>
    <col min="4351" max="4351" width="11.5703125" customWidth="1"/>
    <col min="4352" max="4352" width="12.42578125" customWidth="1"/>
    <col min="4353" max="4353" width="12.5703125" customWidth="1"/>
    <col min="4354" max="4354" width="11.140625" customWidth="1"/>
    <col min="4355" max="4355" width="7.140625" customWidth="1"/>
    <col min="4356" max="4356" width="11" customWidth="1"/>
    <col min="4357" max="4357" width="9.42578125" customWidth="1"/>
    <col min="4583" max="4583" width="5.85546875" customWidth="1"/>
    <col min="4584" max="4584" width="15.140625" customWidth="1"/>
    <col min="4585" max="4585" width="29.85546875" customWidth="1"/>
    <col min="4586" max="4587" width="16.140625" customWidth="1"/>
    <col min="4588" max="4588" width="13.140625" customWidth="1"/>
    <col min="4589" max="4589" width="12.7109375" customWidth="1"/>
    <col min="4590" max="4590" width="10.42578125" customWidth="1"/>
    <col min="4591" max="4591" width="9.85546875" bestFit="1" customWidth="1"/>
    <col min="4592" max="4592" width="10.28515625" customWidth="1"/>
    <col min="4593" max="4593" width="10.42578125" customWidth="1"/>
    <col min="4594" max="4594" width="11.28515625" customWidth="1"/>
    <col min="4595" max="4595" width="10.85546875" customWidth="1"/>
    <col min="4596" max="4596" width="12.28515625" customWidth="1"/>
    <col min="4597" max="4597" width="13.140625" customWidth="1"/>
    <col min="4598" max="4598" width="11.7109375" customWidth="1"/>
    <col min="4599" max="4599" width="12.42578125" customWidth="1"/>
    <col min="4600" max="4600" width="7.7109375" customWidth="1"/>
    <col min="4601" max="4601" width="11.28515625" customWidth="1"/>
    <col min="4602" max="4602" width="14.28515625" bestFit="1" customWidth="1"/>
    <col min="4603" max="4603" width="13.28515625" bestFit="1" customWidth="1"/>
    <col min="4604" max="4604" width="15.28515625" bestFit="1" customWidth="1"/>
    <col min="4605" max="4605" width="13.28515625" customWidth="1"/>
    <col min="4606" max="4606" width="12.42578125" customWidth="1"/>
    <col min="4607" max="4607" width="11.5703125" customWidth="1"/>
    <col min="4608" max="4608" width="12.42578125" customWidth="1"/>
    <col min="4609" max="4609" width="12.5703125" customWidth="1"/>
    <col min="4610" max="4610" width="11.140625" customWidth="1"/>
    <col min="4611" max="4611" width="7.140625" customWidth="1"/>
    <col min="4612" max="4612" width="11" customWidth="1"/>
    <col min="4613" max="4613" width="9.42578125" customWidth="1"/>
    <col min="4839" max="4839" width="5.85546875" customWidth="1"/>
    <col min="4840" max="4840" width="15.140625" customWidth="1"/>
    <col min="4841" max="4841" width="29.85546875" customWidth="1"/>
    <col min="4842" max="4843" width="16.140625" customWidth="1"/>
    <col min="4844" max="4844" width="13.140625" customWidth="1"/>
    <col min="4845" max="4845" width="12.7109375" customWidth="1"/>
    <col min="4846" max="4846" width="10.42578125" customWidth="1"/>
    <col min="4847" max="4847" width="9.85546875" bestFit="1" customWidth="1"/>
    <col min="4848" max="4848" width="10.28515625" customWidth="1"/>
    <col min="4849" max="4849" width="10.42578125" customWidth="1"/>
    <col min="4850" max="4850" width="11.28515625" customWidth="1"/>
    <col min="4851" max="4851" width="10.85546875" customWidth="1"/>
    <col min="4852" max="4852" width="12.28515625" customWidth="1"/>
    <col min="4853" max="4853" width="13.140625" customWidth="1"/>
    <col min="4854" max="4854" width="11.7109375" customWidth="1"/>
    <col min="4855" max="4855" width="12.42578125" customWidth="1"/>
    <col min="4856" max="4856" width="7.7109375" customWidth="1"/>
    <col min="4857" max="4857" width="11.28515625" customWidth="1"/>
    <col min="4858" max="4858" width="14.28515625" bestFit="1" customWidth="1"/>
    <col min="4859" max="4859" width="13.28515625" bestFit="1" customWidth="1"/>
    <col min="4860" max="4860" width="15.28515625" bestFit="1" customWidth="1"/>
    <col min="4861" max="4861" width="13.28515625" customWidth="1"/>
    <col min="4862" max="4862" width="12.42578125" customWidth="1"/>
    <col min="4863" max="4863" width="11.5703125" customWidth="1"/>
    <col min="4864" max="4864" width="12.42578125" customWidth="1"/>
    <col min="4865" max="4865" width="12.5703125" customWidth="1"/>
    <col min="4866" max="4866" width="11.140625" customWidth="1"/>
    <col min="4867" max="4867" width="7.140625" customWidth="1"/>
    <col min="4868" max="4868" width="11" customWidth="1"/>
    <col min="4869" max="4869" width="9.42578125" customWidth="1"/>
    <col min="5095" max="5095" width="5.85546875" customWidth="1"/>
    <col min="5096" max="5096" width="15.140625" customWidth="1"/>
    <col min="5097" max="5097" width="29.85546875" customWidth="1"/>
    <col min="5098" max="5099" width="16.140625" customWidth="1"/>
    <col min="5100" max="5100" width="13.140625" customWidth="1"/>
    <col min="5101" max="5101" width="12.7109375" customWidth="1"/>
    <col min="5102" max="5102" width="10.42578125" customWidth="1"/>
    <col min="5103" max="5103" width="9.85546875" bestFit="1" customWidth="1"/>
    <col min="5104" max="5104" width="10.28515625" customWidth="1"/>
    <col min="5105" max="5105" width="10.42578125" customWidth="1"/>
    <col min="5106" max="5106" width="11.28515625" customWidth="1"/>
    <col min="5107" max="5107" width="10.85546875" customWidth="1"/>
    <col min="5108" max="5108" width="12.28515625" customWidth="1"/>
    <col min="5109" max="5109" width="13.140625" customWidth="1"/>
    <col min="5110" max="5110" width="11.7109375" customWidth="1"/>
    <col min="5111" max="5111" width="12.42578125" customWidth="1"/>
    <col min="5112" max="5112" width="7.7109375" customWidth="1"/>
    <col min="5113" max="5113" width="11.28515625" customWidth="1"/>
    <col min="5114" max="5114" width="14.28515625" bestFit="1" customWidth="1"/>
    <col min="5115" max="5115" width="13.28515625" bestFit="1" customWidth="1"/>
    <col min="5116" max="5116" width="15.28515625" bestFit="1" customWidth="1"/>
    <col min="5117" max="5117" width="13.28515625" customWidth="1"/>
    <col min="5118" max="5118" width="12.42578125" customWidth="1"/>
    <col min="5119" max="5119" width="11.5703125" customWidth="1"/>
    <col min="5120" max="5120" width="12.42578125" customWidth="1"/>
    <col min="5121" max="5121" width="12.5703125" customWidth="1"/>
    <col min="5122" max="5122" width="11.140625" customWidth="1"/>
    <col min="5123" max="5123" width="7.140625" customWidth="1"/>
    <col min="5124" max="5124" width="11" customWidth="1"/>
    <col min="5125" max="5125" width="9.42578125" customWidth="1"/>
    <col min="5351" max="5351" width="5.85546875" customWidth="1"/>
    <col min="5352" max="5352" width="15.140625" customWidth="1"/>
    <col min="5353" max="5353" width="29.85546875" customWidth="1"/>
    <col min="5354" max="5355" width="16.140625" customWidth="1"/>
    <col min="5356" max="5356" width="13.140625" customWidth="1"/>
    <col min="5357" max="5357" width="12.7109375" customWidth="1"/>
    <col min="5358" max="5358" width="10.42578125" customWidth="1"/>
    <col min="5359" max="5359" width="9.85546875" bestFit="1" customWidth="1"/>
    <col min="5360" max="5360" width="10.28515625" customWidth="1"/>
    <col min="5361" max="5361" width="10.42578125" customWidth="1"/>
    <col min="5362" max="5362" width="11.28515625" customWidth="1"/>
    <col min="5363" max="5363" width="10.85546875" customWidth="1"/>
    <col min="5364" max="5364" width="12.28515625" customWidth="1"/>
    <col min="5365" max="5365" width="13.140625" customWidth="1"/>
    <col min="5366" max="5366" width="11.7109375" customWidth="1"/>
    <col min="5367" max="5367" width="12.42578125" customWidth="1"/>
    <col min="5368" max="5368" width="7.7109375" customWidth="1"/>
    <col min="5369" max="5369" width="11.28515625" customWidth="1"/>
    <col min="5370" max="5370" width="14.28515625" bestFit="1" customWidth="1"/>
    <col min="5371" max="5371" width="13.28515625" bestFit="1" customWidth="1"/>
    <col min="5372" max="5372" width="15.28515625" bestFit="1" customWidth="1"/>
    <col min="5373" max="5373" width="13.28515625" customWidth="1"/>
    <col min="5374" max="5374" width="12.42578125" customWidth="1"/>
    <col min="5375" max="5375" width="11.5703125" customWidth="1"/>
    <col min="5376" max="5376" width="12.42578125" customWidth="1"/>
    <col min="5377" max="5377" width="12.5703125" customWidth="1"/>
    <col min="5378" max="5378" width="11.140625" customWidth="1"/>
    <col min="5379" max="5379" width="7.140625" customWidth="1"/>
    <col min="5380" max="5380" width="11" customWidth="1"/>
    <col min="5381" max="5381" width="9.42578125" customWidth="1"/>
    <col min="5607" max="5607" width="5.85546875" customWidth="1"/>
    <col min="5608" max="5608" width="15.140625" customWidth="1"/>
    <col min="5609" max="5609" width="29.85546875" customWidth="1"/>
    <col min="5610" max="5611" width="16.140625" customWidth="1"/>
    <col min="5612" max="5612" width="13.140625" customWidth="1"/>
    <col min="5613" max="5613" width="12.7109375" customWidth="1"/>
    <col min="5614" max="5614" width="10.42578125" customWidth="1"/>
    <col min="5615" max="5615" width="9.85546875" bestFit="1" customWidth="1"/>
    <col min="5616" max="5616" width="10.28515625" customWidth="1"/>
    <col min="5617" max="5617" width="10.42578125" customWidth="1"/>
    <col min="5618" max="5618" width="11.28515625" customWidth="1"/>
    <col min="5619" max="5619" width="10.85546875" customWidth="1"/>
    <col min="5620" max="5620" width="12.28515625" customWidth="1"/>
    <col min="5621" max="5621" width="13.140625" customWidth="1"/>
    <col min="5622" max="5622" width="11.7109375" customWidth="1"/>
    <col min="5623" max="5623" width="12.42578125" customWidth="1"/>
    <col min="5624" max="5624" width="7.7109375" customWidth="1"/>
    <col min="5625" max="5625" width="11.28515625" customWidth="1"/>
    <col min="5626" max="5626" width="14.28515625" bestFit="1" customWidth="1"/>
    <col min="5627" max="5627" width="13.28515625" bestFit="1" customWidth="1"/>
    <col min="5628" max="5628" width="15.28515625" bestFit="1" customWidth="1"/>
    <col min="5629" max="5629" width="13.28515625" customWidth="1"/>
    <col min="5630" max="5630" width="12.42578125" customWidth="1"/>
    <col min="5631" max="5631" width="11.5703125" customWidth="1"/>
    <col min="5632" max="5632" width="12.42578125" customWidth="1"/>
    <col min="5633" max="5633" width="12.5703125" customWidth="1"/>
    <col min="5634" max="5634" width="11.140625" customWidth="1"/>
    <col min="5635" max="5635" width="7.140625" customWidth="1"/>
    <col min="5636" max="5636" width="11" customWidth="1"/>
    <col min="5637" max="5637" width="9.42578125" customWidth="1"/>
    <col min="5863" max="5863" width="5.85546875" customWidth="1"/>
    <col min="5864" max="5864" width="15.140625" customWidth="1"/>
    <col min="5865" max="5865" width="29.85546875" customWidth="1"/>
    <col min="5866" max="5867" width="16.140625" customWidth="1"/>
    <col min="5868" max="5868" width="13.140625" customWidth="1"/>
    <col min="5869" max="5869" width="12.7109375" customWidth="1"/>
    <col min="5870" max="5870" width="10.42578125" customWidth="1"/>
    <col min="5871" max="5871" width="9.85546875" bestFit="1" customWidth="1"/>
    <col min="5872" max="5872" width="10.28515625" customWidth="1"/>
    <col min="5873" max="5873" width="10.42578125" customWidth="1"/>
    <col min="5874" max="5874" width="11.28515625" customWidth="1"/>
    <col min="5875" max="5875" width="10.85546875" customWidth="1"/>
    <col min="5876" max="5876" width="12.28515625" customWidth="1"/>
    <col min="5877" max="5877" width="13.140625" customWidth="1"/>
    <col min="5878" max="5878" width="11.7109375" customWidth="1"/>
    <col min="5879" max="5879" width="12.42578125" customWidth="1"/>
    <col min="5880" max="5880" width="7.7109375" customWidth="1"/>
    <col min="5881" max="5881" width="11.28515625" customWidth="1"/>
    <col min="5882" max="5882" width="14.28515625" bestFit="1" customWidth="1"/>
    <col min="5883" max="5883" width="13.28515625" bestFit="1" customWidth="1"/>
    <col min="5884" max="5884" width="15.28515625" bestFit="1" customWidth="1"/>
    <col min="5885" max="5885" width="13.28515625" customWidth="1"/>
    <col min="5886" max="5886" width="12.42578125" customWidth="1"/>
    <col min="5887" max="5887" width="11.5703125" customWidth="1"/>
    <col min="5888" max="5888" width="12.42578125" customWidth="1"/>
    <col min="5889" max="5889" width="12.5703125" customWidth="1"/>
    <col min="5890" max="5890" width="11.140625" customWidth="1"/>
    <col min="5891" max="5891" width="7.140625" customWidth="1"/>
    <col min="5892" max="5892" width="11" customWidth="1"/>
    <col min="5893" max="5893" width="9.42578125" customWidth="1"/>
    <col min="6119" max="6119" width="5.85546875" customWidth="1"/>
    <col min="6120" max="6120" width="15.140625" customWidth="1"/>
    <col min="6121" max="6121" width="29.85546875" customWidth="1"/>
    <col min="6122" max="6123" width="16.140625" customWidth="1"/>
    <col min="6124" max="6124" width="13.140625" customWidth="1"/>
    <col min="6125" max="6125" width="12.7109375" customWidth="1"/>
    <col min="6126" max="6126" width="10.42578125" customWidth="1"/>
    <col min="6127" max="6127" width="9.85546875" bestFit="1" customWidth="1"/>
    <col min="6128" max="6128" width="10.28515625" customWidth="1"/>
    <col min="6129" max="6129" width="10.42578125" customWidth="1"/>
    <col min="6130" max="6130" width="11.28515625" customWidth="1"/>
    <col min="6131" max="6131" width="10.85546875" customWidth="1"/>
    <col min="6132" max="6132" width="12.28515625" customWidth="1"/>
    <col min="6133" max="6133" width="13.140625" customWidth="1"/>
    <col min="6134" max="6134" width="11.7109375" customWidth="1"/>
    <col min="6135" max="6135" width="12.42578125" customWidth="1"/>
    <col min="6136" max="6136" width="7.7109375" customWidth="1"/>
    <col min="6137" max="6137" width="11.28515625" customWidth="1"/>
    <col min="6138" max="6138" width="14.28515625" bestFit="1" customWidth="1"/>
    <col min="6139" max="6139" width="13.28515625" bestFit="1" customWidth="1"/>
    <col min="6140" max="6140" width="15.28515625" bestFit="1" customWidth="1"/>
    <col min="6141" max="6141" width="13.28515625" customWidth="1"/>
    <col min="6142" max="6142" width="12.42578125" customWidth="1"/>
    <col min="6143" max="6143" width="11.5703125" customWidth="1"/>
    <col min="6144" max="6144" width="12.42578125" customWidth="1"/>
    <col min="6145" max="6145" width="12.5703125" customWidth="1"/>
    <col min="6146" max="6146" width="11.140625" customWidth="1"/>
    <col min="6147" max="6147" width="7.140625" customWidth="1"/>
    <col min="6148" max="6148" width="11" customWidth="1"/>
    <col min="6149" max="6149" width="9.42578125" customWidth="1"/>
    <col min="6375" max="6375" width="5.85546875" customWidth="1"/>
    <col min="6376" max="6376" width="15.140625" customWidth="1"/>
    <col min="6377" max="6377" width="29.85546875" customWidth="1"/>
    <col min="6378" max="6379" width="16.140625" customWidth="1"/>
    <col min="6380" max="6380" width="13.140625" customWidth="1"/>
    <col min="6381" max="6381" width="12.7109375" customWidth="1"/>
    <col min="6382" max="6382" width="10.42578125" customWidth="1"/>
    <col min="6383" max="6383" width="9.85546875" bestFit="1" customWidth="1"/>
    <col min="6384" max="6384" width="10.28515625" customWidth="1"/>
    <col min="6385" max="6385" width="10.42578125" customWidth="1"/>
    <col min="6386" max="6386" width="11.28515625" customWidth="1"/>
    <col min="6387" max="6387" width="10.85546875" customWidth="1"/>
    <col min="6388" max="6388" width="12.28515625" customWidth="1"/>
    <col min="6389" max="6389" width="13.140625" customWidth="1"/>
    <col min="6390" max="6390" width="11.7109375" customWidth="1"/>
    <col min="6391" max="6391" width="12.42578125" customWidth="1"/>
    <col min="6392" max="6392" width="7.7109375" customWidth="1"/>
    <col min="6393" max="6393" width="11.28515625" customWidth="1"/>
    <col min="6394" max="6394" width="14.28515625" bestFit="1" customWidth="1"/>
    <col min="6395" max="6395" width="13.28515625" bestFit="1" customWidth="1"/>
    <col min="6396" max="6396" width="15.28515625" bestFit="1" customWidth="1"/>
    <col min="6397" max="6397" width="13.28515625" customWidth="1"/>
    <col min="6398" max="6398" width="12.42578125" customWidth="1"/>
    <col min="6399" max="6399" width="11.5703125" customWidth="1"/>
    <col min="6400" max="6400" width="12.42578125" customWidth="1"/>
    <col min="6401" max="6401" width="12.5703125" customWidth="1"/>
    <col min="6402" max="6402" width="11.140625" customWidth="1"/>
    <col min="6403" max="6403" width="7.140625" customWidth="1"/>
    <col min="6404" max="6404" width="11" customWidth="1"/>
    <col min="6405" max="6405" width="9.42578125" customWidth="1"/>
    <col min="6631" max="6631" width="5.85546875" customWidth="1"/>
    <col min="6632" max="6632" width="15.140625" customWidth="1"/>
    <col min="6633" max="6633" width="29.85546875" customWidth="1"/>
    <col min="6634" max="6635" width="16.140625" customWidth="1"/>
    <col min="6636" max="6636" width="13.140625" customWidth="1"/>
    <col min="6637" max="6637" width="12.7109375" customWidth="1"/>
    <col min="6638" max="6638" width="10.42578125" customWidth="1"/>
    <col min="6639" max="6639" width="9.85546875" bestFit="1" customWidth="1"/>
    <col min="6640" max="6640" width="10.28515625" customWidth="1"/>
    <col min="6641" max="6641" width="10.42578125" customWidth="1"/>
    <col min="6642" max="6642" width="11.28515625" customWidth="1"/>
    <col min="6643" max="6643" width="10.85546875" customWidth="1"/>
    <col min="6644" max="6644" width="12.28515625" customWidth="1"/>
    <col min="6645" max="6645" width="13.140625" customWidth="1"/>
    <col min="6646" max="6646" width="11.7109375" customWidth="1"/>
    <col min="6647" max="6647" width="12.42578125" customWidth="1"/>
    <col min="6648" max="6648" width="7.7109375" customWidth="1"/>
    <col min="6649" max="6649" width="11.28515625" customWidth="1"/>
    <col min="6650" max="6650" width="14.28515625" bestFit="1" customWidth="1"/>
    <col min="6651" max="6651" width="13.28515625" bestFit="1" customWidth="1"/>
    <col min="6652" max="6652" width="15.28515625" bestFit="1" customWidth="1"/>
    <col min="6653" max="6653" width="13.28515625" customWidth="1"/>
    <col min="6654" max="6654" width="12.42578125" customWidth="1"/>
    <col min="6655" max="6655" width="11.5703125" customWidth="1"/>
    <col min="6656" max="6656" width="12.42578125" customWidth="1"/>
    <col min="6657" max="6657" width="12.5703125" customWidth="1"/>
    <col min="6658" max="6658" width="11.140625" customWidth="1"/>
    <col min="6659" max="6659" width="7.140625" customWidth="1"/>
    <col min="6660" max="6660" width="11" customWidth="1"/>
    <col min="6661" max="6661" width="9.42578125" customWidth="1"/>
    <col min="6887" max="6887" width="5.85546875" customWidth="1"/>
    <col min="6888" max="6888" width="15.140625" customWidth="1"/>
    <col min="6889" max="6889" width="29.85546875" customWidth="1"/>
    <col min="6890" max="6891" width="16.140625" customWidth="1"/>
    <col min="6892" max="6892" width="13.140625" customWidth="1"/>
    <col min="6893" max="6893" width="12.7109375" customWidth="1"/>
    <col min="6894" max="6894" width="10.42578125" customWidth="1"/>
    <col min="6895" max="6895" width="9.85546875" bestFit="1" customWidth="1"/>
    <col min="6896" max="6896" width="10.28515625" customWidth="1"/>
    <col min="6897" max="6897" width="10.42578125" customWidth="1"/>
    <col min="6898" max="6898" width="11.28515625" customWidth="1"/>
    <col min="6899" max="6899" width="10.85546875" customWidth="1"/>
    <col min="6900" max="6900" width="12.28515625" customWidth="1"/>
    <col min="6901" max="6901" width="13.140625" customWidth="1"/>
    <col min="6902" max="6902" width="11.7109375" customWidth="1"/>
    <col min="6903" max="6903" width="12.42578125" customWidth="1"/>
    <col min="6904" max="6904" width="7.7109375" customWidth="1"/>
    <col min="6905" max="6905" width="11.28515625" customWidth="1"/>
    <col min="6906" max="6906" width="14.28515625" bestFit="1" customWidth="1"/>
    <col min="6907" max="6907" width="13.28515625" bestFit="1" customWidth="1"/>
    <col min="6908" max="6908" width="15.28515625" bestFit="1" customWidth="1"/>
    <col min="6909" max="6909" width="13.28515625" customWidth="1"/>
    <col min="6910" max="6910" width="12.42578125" customWidth="1"/>
    <col min="6911" max="6911" width="11.5703125" customWidth="1"/>
    <col min="6912" max="6912" width="12.42578125" customWidth="1"/>
    <col min="6913" max="6913" width="12.5703125" customWidth="1"/>
    <col min="6914" max="6914" width="11.140625" customWidth="1"/>
    <col min="6915" max="6915" width="7.140625" customWidth="1"/>
    <col min="6916" max="6916" width="11" customWidth="1"/>
    <col min="6917" max="6917" width="9.42578125" customWidth="1"/>
    <col min="7143" max="7143" width="5.85546875" customWidth="1"/>
    <col min="7144" max="7144" width="15.140625" customWidth="1"/>
    <col min="7145" max="7145" width="29.85546875" customWidth="1"/>
    <col min="7146" max="7147" width="16.140625" customWidth="1"/>
    <col min="7148" max="7148" width="13.140625" customWidth="1"/>
    <col min="7149" max="7149" width="12.7109375" customWidth="1"/>
    <col min="7150" max="7150" width="10.42578125" customWidth="1"/>
    <col min="7151" max="7151" width="9.85546875" bestFit="1" customWidth="1"/>
    <col min="7152" max="7152" width="10.28515625" customWidth="1"/>
    <col min="7153" max="7153" width="10.42578125" customWidth="1"/>
    <col min="7154" max="7154" width="11.28515625" customWidth="1"/>
    <col min="7155" max="7155" width="10.85546875" customWidth="1"/>
    <col min="7156" max="7156" width="12.28515625" customWidth="1"/>
    <col min="7157" max="7157" width="13.140625" customWidth="1"/>
    <col min="7158" max="7158" width="11.7109375" customWidth="1"/>
    <col min="7159" max="7159" width="12.42578125" customWidth="1"/>
    <col min="7160" max="7160" width="7.7109375" customWidth="1"/>
    <col min="7161" max="7161" width="11.28515625" customWidth="1"/>
    <col min="7162" max="7162" width="14.28515625" bestFit="1" customWidth="1"/>
    <col min="7163" max="7163" width="13.28515625" bestFit="1" customWidth="1"/>
    <col min="7164" max="7164" width="15.28515625" bestFit="1" customWidth="1"/>
    <col min="7165" max="7165" width="13.28515625" customWidth="1"/>
    <col min="7166" max="7166" width="12.42578125" customWidth="1"/>
    <col min="7167" max="7167" width="11.5703125" customWidth="1"/>
    <col min="7168" max="7168" width="12.42578125" customWidth="1"/>
    <col min="7169" max="7169" width="12.5703125" customWidth="1"/>
    <col min="7170" max="7170" width="11.140625" customWidth="1"/>
    <col min="7171" max="7171" width="7.140625" customWidth="1"/>
    <col min="7172" max="7172" width="11" customWidth="1"/>
    <col min="7173" max="7173" width="9.42578125" customWidth="1"/>
    <col min="7399" max="7399" width="5.85546875" customWidth="1"/>
    <col min="7400" max="7400" width="15.140625" customWidth="1"/>
    <col min="7401" max="7401" width="29.85546875" customWidth="1"/>
    <col min="7402" max="7403" width="16.140625" customWidth="1"/>
    <col min="7404" max="7404" width="13.140625" customWidth="1"/>
    <col min="7405" max="7405" width="12.7109375" customWidth="1"/>
    <col min="7406" max="7406" width="10.42578125" customWidth="1"/>
    <col min="7407" max="7407" width="9.85546875" bestFit="1" customWidth="1"/>
    <col min="7408" max="7408" width="10.28515625" customWidth="1"/>
    <col min="7409" max="7409" width="10.42578125" customWidth="1"/>
    <col min="7410" max="7410" width="11.28515625" customWidth="1"/>
    <col min="7411" max="7411" width="10.85546875" customWidth="1"/>
    <col min="7412" max="7412" width="12.28515625" customWidth="1"/>
    <col min="7413" max="7413" width="13.140625" customWidth="1"/>
    <col min="7414" max="7414" width="11.7109375" customWidth="1"/>
    <col min="7415" max="7415" width="12.42578125" customWidth="1"/>
    <col min="7416" max="7416" width="7.7109375" customWidth="1"/>
    <col min="7417" max="7417" width="11.28515625" customWidth="1"/>
    <col min="7418" max="7418" width="14.28515625" bestFit="1" customWidth="1"/>
    <col min="7419" max="7419" width="13.28515625" bestFit="1" customWidth="1"/>
    <col min="7420" max="7420" width="15.28515625" bestFit="1" customWidth="1"/>
    <col min="7421" max="7421" width="13.28515625" customWidth="1"/>
    <col min="7422" max="7422" width="12.42578125" customWidth="1"/>
    <col min="7423" max="7423" width="11.5703125" customWidth="1"/>
    <col min="7424" max="7424" width="12.42578125" customWidth="1"/>
    <col min="7425" max="7425" width="12.5703125" customWidth="1"/>
    <col min="7426" max="7426" width="11.140625" customWidth="1"/>
    <col min="7427" max="7427" width="7.140625" customWidth="1"/>
    <col min="7428" max="7428" width="11" customWidth="1"/>
    <col min="7429" max="7429" width="9.42578125" customWidth="1"/>
    <col min="7655" max="7655" width="5.85546875" customWidth="1"/>
    <col min="7656" max="7656" width="15.140625" customWidth="1"/>
    <col min="7657" max="7657" width="29.85546875" customWidth="1"/>
    <col min="7658" max="7659" width="16.140625" customWidth="1"/>
    <col min="7660" max="7660" width="13.140625" customWidth="1"/>
    <col min="7661" max="7661" width="12.7109375" customWidth="1"/>
    <col min="7662" max="7662" width="10.42578125" customWidth="1"/>
    <col min="7663" max="7663" width="9.85546875" bestFit="1" customWidth="1"/>
    <col min="7664" max="7664" width="10.28515625" customWidth="1"/>
    <col min="7665" max="7665" width="10.42578125" customWidth="1"/>
    <col min="7666" max="7666" width="11.28515625" customWidth="1"/>
    <col min="7667" max="7667" width="10.85546875" customWidth="1"/>
    <col min="7668" max="7668" width="12.28515625" customWidth="1"/>
    <col min="7669" max="7669" width="13.140625" customWidth="1"/>
    <col min="7670" max="7670" width="11.7109375" customWidth="1"/>
    <col min="7671" max="7671" width="12.42578125" customWidth="1"/>
    <col min="7672" max="7672" width="7.7109375" customWidth="1"/>
    <col min="7673" max="7673" width="11.28515625" customWidth="1"/>
    <col min="7674" max="7674" width="14.28515625" bestFit="1" customWidth="1"/>
    <col min="7675" max="7675" width="13.28515625" bestFit="1" customWidth="1"/>
    <col min="7676" max="7676" width="15.28515625" bestFit="1" customWidth="1"/>
    <col min="7677" max="7677" width="13.28515625" customWidth="1"/>
    <col min="7678" max="7678" width="12.42578125" customWidth="1"/>
    <col min="7679" max="7679" width="11.5703125" customWidth="1"/>
    <col min="7680" max="7680" width="12.42578125" customWidth="1"/>
    <col min="7681" max="7681" width="12.5703125" customWidth="1"/>
    <col min="7682" max="7682" width="11.140625" customWidth="1"/>
    <col min="7683" max="7683" width="7.140625" customWidth="1"/>
    <col min="7684" max="7684" width="11" customWidth="1"/>
    <col min="7685" max="7685" width="9.42578125" customWidth="1"/>
    <col min="7911" max="7911" width="5.85546875" customWidth="1"/>
    <col min="7912" max="7912" width="15.140625" customWidth="1"/>
    <col min="7913" max="7913" width="29.85546875" customWidth="1"/>
    <col min="7914" max="7915" width="16.140625" customWidth="1"/>
    <col min="7916" max="7916" width="13.140625" customWidth="1"/>
    <col min="7917" max="7917" width="12.7109375" customWidth="1"/>
    <col min="7918" max="7918" width="10.42578125" customWidth="1"/>
    <col min="7919" max="7919" width="9.85546875" bestFit="1" customWidth="1"/>
    <col min="7920" max="7920" width="10.28515625" customWidth="1"/>
    <col min="7921" max="7921" width="10.42578125" customWidth="1"/>
    <col min="7922" max="7922" width="11.28515625" customWidth="1"/>
    <col min="7923" max="7923" width="10.85546875" customWidth="1"/>
    <col min="7924" max="7924" width="12.28515625" customWidth="1"/>
    <col min="7925" max="7925" width="13.140625" customWidth="1"/>
    <col min="7926" max="7926" width="11.7109375" customWidth="1"/>
    <col min="7927" max="7927" width="12.42578125" customWidth="1"/>
    <col min="7928" max="7928" width="7.7109375" customWidth="1"/>
    <col min="7929" max="7929" width="11.28515625" customWidth="1"/>
    <col min="7930" max="7930" width="14.28515625" bestFit="1" customWidth="1"/>
    <col min="7931" max="7931" width="13.28515625" bestFit="1" customWidth="1"/>
    <col min="7932" max="7932" width="15.28515625" bestFit="1" customWidth="1"/>
    <col min="7933" max="7933" width="13.28515625" customWidth="1"/>
    <col min="7934" max="7934" width="12.42578125" customWidth="1"/>
    <col min="7935" max="7935" width="11.5703125" customWidth="1"/>
    <col min="7936" max="7936" width="12.42578125" customWidth="1"/>
    <col min="7937" max="7937" width="12.5703125" customWidth="1"/>
    <col min="7938" max="7938" width="11.140625" customWidth="1"/>
    <col min="7939" max="7939" width="7.140625" customWidth="1"/>
    <col min="7940" max="7940" width="11" customWidth="1"/>
    <col min="7941" max="7941" width="9.42578125" customWidth="1"/>
    <col min="8167" max="8167" width="5.85546875" customWidth="1"/>
    <col min="8168" max="8168" width="15.140625" customWidth="1"/>
    <col min="8169" max="8169" width="29.85546875" customWidth="1"/>
    <col min="8170" max="8171" width="16.140625" customWidth="1"/>
    <col min="8172" max="8172" width="13.140625" customWidth="1"/>
    <col min="8173" max="8173" width="12.7109375" customWidth="1"/>
    <col min="8174" max="8174" width="10.42578125" customWidth="1"/>
    <col min="8175" max="8175" width="9.85546875" bestFit="1" customWidth="1"/>
    <col min="8176" max="8176" width="10.28515625" customWidth="1"/>
    <col min="8177" max="8177" width="10.42578125" customWidth="1"/>
    <col min="8178" max="8178" width="11.28515625" customWidth="1"/>
    <col min="8179" max="8179" width="10.85546875" customWidth="1"/>
    <col min="8180" max="8180" width="12.28515625" customWidth="1"/>
    <col min="8181" max="8181" width="13.140625" customWidth="1"/>
    <col min="8182" max="8182" width="11.7109375" customWidth="1"/>
    <col min="8183" max="8183" width="12.42578125" customWidth="1"/>
    <col min="8184" max="8184" width="7.7109375" customWidth="1"/>
    <col min="8185" max="8185" width="11.28515625" customWidth="1"/>
    <col min="8186" max="8186" width="14.28515625" bestFit="1" customWidth="1"/>
    <col min="8187" max="8187" width="13.28515625" bestFit="1" customWidth="1"/>
    <col min="8188" max="8188" width="15.28515625" bestFit="1" customWidth="1"/>
    <col min="8189" max="8189" width="13.28515625" customWidth="1"/>
    <col min="8190" max="8190" width="12.42578125" customWidth="1"/>
    <col min="8191" max="8191" width="11.5703125" customWidth="1"/>
    <col min="8192" max="8192" width="12.42578125" customWidth="1"/>
    <col min="8193" max="8193" width="12.5703125" customWidth="1"/>
    <col min="8194" max="8194" width="11.140625" customWidth="1"/>
    <col min="8195" max="8195" width="7.140625" customWidth="1"/>
    <col min="8196" max="8196" width="11" customWidth="1"/>
    <col min="8197" max="8197" width="9.42578125" customWidth="1"/>
    <col min="8423" max="8423" width="5.85546875" customWidth="1"/>
    <col min="8424" max="8424" width="15.140625" customWidth="1"/>
    <col min="8425" max="8425" width="29.85546875" customWidth="1"/>
    <col min="8426" max="8427" width="16.140625" customWidth="1"/>
    <col min="8428" max="8428" width="13.140625" customWidth="1"/>
    <col min="8429" max="8429" width="12.7109375" customWidth="1"/>
    <col min="8430" max="8430" width="10.42578125" customWidth="1"/>
    <col min="8431" max="8431" width="9.85546875" bestFit="1" customWidth="1"/>
    <col min="8432" max="8432" width="10.28515625" customWidth="1"/>
    <col min="8433" max="8433" width="10.42578125" customWidth="1"/>
    <col min="8434" max="8434" width="11.28515625" customWidth="1"/>
    <col min="8435" max="8435" width="10.85546875" customWidth="1"/>
    <col min="8436" max="8436" width="12.28515625" customWidth="1"/>
    <col min="8437" max="8437" width="13.140625" customWidth="1"/>
    <col min="8438" max="8438" width="11.7109375" customWidth="1"/>
    <col min="8439" max="8439" width="12.42578125" customWidth="1"/>
    <col min="8440" max="8440" width="7.7109375" customWidth="1"/>
    <col min="8441" max="8441" width="11.28515625" customWidth="1"/>
    <col min="8442" max="8442" width="14.28515625" bestFit="1" customWidth="1"/>
    <col min="8443" max="8443" width="13.28515625" bestFit="1" customWidth="1"/>
    <col min="8444" max="8444" width="15.28515625" bestFit="1" customWidth="1"/>
    <col min="8445" max="8445" width="13.28515625" customWidth="1"/>
    <col min="8446" max="8446" width="12.42578125" customWidth="1"/>
    <col min="8447" max="8447" width="11.5703125" customWidth="1"/>
    <col min="8448" max="8448" width="12.42578125" customWidth="1"/>
    <col min="8449" max="8449" width="12.5703125" customWidth="1"/>
    <col min="8450" max="8450" width="11.140625" customWidth="1"/>
    <col min="8451" max="8451" width="7.140625" customWidth="1"/>
    <col min="8452" max="8452" width="11" customWidth="1"/>
    <col min="8453" max="8453" width="9.42578125" customWidth="1"/>
    <col min="8679" max="8679" width="5.85546875" customWidth="1"/>
    <col min="8680" max="8680" width="15.140625" customWidth="1"/>
    <col min="8681" max="8681" width="29.85546875" customWidth="1"/>
    <col min="8682" max="8683" width="16.140625" customWidth="1"/>
    <col min="8684" max="8684" width="13.140625" customWidth="1"/>
    <col min="8685" max="8685" width="12.7109375" customWidth="1"/>
    <col min="8686" max="8686" width="10.42578125" customWidth="1"/>
    <col min="8687" max="8687" width="9.85546875" bestFit="1" customWidth="1"/>
    <col min="8688" max="8688" width="10.28515625" customWidth="1"/>
    <col min="8689" max="8689" width="10.42578125" customWidth="1"/>
    <col min="8690" max="8690" width="11.28515625" customWidth="1"/>
    <col min="8691" max="8691" width="10.85546875" customWidth="1"/>
    <col min="8692" max="8692" width="12.28515625" customWidth="1"/>
    <col min="8693" max="8693" width="13.140625" customWidth="1"/>
    <col min="8694" max="8694" width="11.7109375" customWidth="1"/>
    <col min="8695" max="8695" width="12.42578125" customWidth="1"/>
    <col min="8696" max="8696" width="7.7109375" customWidth="1"/>
    <col min="8697" max="8697" width="11.28515625" customWidth="1"/>
    <col min="8698" max="8698" width="14.28515625" bestFit="1" customWidth="1"/>
    <col min="8699" max="8699" width="13.28515625" bestFit="1" customWidth="1"/>
    <col min="8700" max="8700" width="15.28515625" bestFit="1" customWidth="1"/>
    <col min="8701" max="8701" width="13.28515625" customWidth="1"/>
    <col min="8702" max="8702" width="12.42578125" customWidth="1"/>
    <col min="8703" max="8703" width="11.5703125" customWidth="1"/>
    <col min="8704" max="8704" width="12.42578125" customWidth="1"/>
    <col min="8705" max="8705" width="12.5703125" customWidth="1"/>
    <col min="8706" max="8706" width="11.140625" customWidth="1"/>
    <col min="8707" max="8707" width="7.140625" customWidth="1"/>
    <col min="8708" max="8708" width="11" customWidth="1"/>
    <col min="8709" max="8709" width="9.42578125" customWidth="1"/>
    <col min="8935" max="8935" width="5.85546875" customWidth="1"/>
    <col min="8936" max="8936" width="15.140625" customWidth="1"/>
    <col min="8937" max="8937" width="29.85546875" customWidth="1"/>
    <col min="8938" max="8939" width="16.140625" customWidth="1"/>
    <col min="8940" max="8940" width="13.140625" customWidth="1"/>
    <col min="8941" max="8941" width="12.7109375" customWidth="1"/>
    <col min="8942" max="8942" width="10.42578125" customWidth="1"/>
    <col min="8943" max="8943" width="9.85546875" bestFit="1" customWidth="1"/>
    <col min="8944" max="8944" width="10.28515625" customWidth="1"/>
    <col min="8945" max="8945" width="10.42578125" customWidth="1"/>
    <col min="8946" max="8946" width="11.28515625" customWidth="1"/>
    <col min="8947" max="8947" width="10.85546875" customWidth="1"/>
    <col min="8948" max="8948" width="12.28515625" customWidth="1"/>
    <col min="8949" max="8949" width="13.140625" customWidth="1"/>
    <col min="8950" max="8950" width="11.7109375" customWidth="1"/>
    <col min="8951" max="8951" width="12.42578125" customWidth="1"/>
    <col min="8952" max="8952" width="7.7109375" customWidth="1"/>
    <col min="8953" max="8953" width="11.28515625" customWidth="1"/>
    <col min="8954" max="8954" width="14.28515625" bestFit="1" customWidth="1"/>
    <col min="8955" max="8955" width="13.28515625" bestFit="1" customWidth="1"/>
    <col min="8956" max="8956" width="15.28515625" bestFit="1" customWidth="1"/>
    <col min="8957" max="8957" width="13.28515625" customWidth="1"/>
    <col min="8958" max="8958" width="12.42578125" customWidth="1"/>
    <col min="8959" max="8959" width="11.5703125" customWidth="1"/>
    <col min="8960" max="8960" width="12.42578125" customWidth="1"/>
    <col min="8961" max="8961" width="12.5703125" customWidth="1"/>
    <col min="8962" max="8962" width="11.140625" customWidth="1"/>
    <col min="8963" max="8963" width="7.140625" customWidth="1"/>
    <col min="8964" max="8964" width="11" customWidth="1"/>
    <col min="8965" max="8965" width="9.42578125" customWidth="1"/>
    <col min="9191" max="9191" width="5.85546875" customWidth="1"/>
    <col min="9192" max="9192" width="15.140625" customWidth="1"/>
    <col min="9193" max="9193" width="29.85546875" customWidth="1"/>
    <col min="9194" max="9195" width="16.140625" customWidth="1"/>
    <col min="9196" max="9196" width="13.140625" customWidth="1"/>
    <col min="9197" max="9197" width="12.7109375" customWidth="1"/>
    <col min="9198" max="9198" width="10.42578125" customWidth="1"/>
    <col min="9199" max="9199" width="9.85546875" bestFit="1" customWidth="1"/>
    <col min="9200" max="9200" width="10.28515625" customWidth="1"/>
    <col min="9201" max="9201" width="10.42578125" customWidth="1"/>
    <col min="9202" max="9202" width="11.28515625" customWidth="1"/>
    <col min="9203" max="9203" width="10.85546875" customWidth="1"/>
    <col min="9204" max="9204" width="12.28515625" customWidth="1"/>
    <col min="9205" max="9205" width="13.140625" customWidth="1"/>
    <col min="9206" max="9206" width="11.7109375" customWidth="1"/>
    <col min="9207" max="9207" width="12.42578125" customWidth="1"/>
    <col min="9208" max="9208" width="7.7109375" customWidth="1"/>
    <col min="9209" max="9209" width="11.28515625" customWidth="1"/>
    <col min="9210" max="9210" width="14.28515625" bestFit="1" customWidth="1"/>
    <col min="9211" max="9211" width="13.28515625" bestFit="1" customWidth="1"/>
    <col min="9212" max="9212" width="15.28515625" bestFit="1" customWidth="1"/>
    <col min="9213" max="9213" width="13.28515625" customWidth="1"/>
    <col min="9214" max="9214" width="12.42578125" customWidth="1"/>
    <col min="9215" max="9215" width="11.5703125" customWidth="1"/>
    <col min="9216" max="9216" width="12.42578125" customWidth="1"/>
    <col min="9217" max="9217" width="12.5703125" customWidth="1"/>
    <col min="9218" max="9218" width="11.140625" customWidth="1"/>
    <col min="9219" max="9219" width="7.140625" customWidth="1"/>
    <col min="9220" max="9220" width="11" customWidth="1"/>
    <col min="9221" max="9221" width="9.42578125" customWidth="1"/>
    <col min="9447" max="9447" width="5.85546875" customWidth="1"/>
    <col min="9448" max="9448" width="15.140625" customWidth="1"/>
    <col min="9449" max="9449" width="29.85546875" customWidth="1"/>
    <col min="9450" max="9451" width="16.140625" customWidth="1"/>
    <col min="9452" max="9452" width="13.140625" customWidth="1"/>
    <col min="9453" max="9453" width="12.7109375" customWidth="1"/>
    <col min="9454" max="9454" width="10.42578125" customWidth="1"/>
    <col min="9455" max="9455" width="9.85546875" bestFit="1" customWidth="1"/>
    <col min="9456" max="9456" width="10.28515625" customWidth="1"/>
    <col min="9457" max="9457" width="10.42578125" customWidth="1"/>
    <col min="9458" max="9458" width="11.28515625" customWidth="1"/>
    <col min="9459" max="9459" width="10.85546875" customWidth="1"/>
    <col min="9460" max="9460" width="12.28515625" customWidth="1"/>
    <col min="9461" max="9461" width="13.140625" customWidth="1"/>
    <col min="9462" max="9462" width="11.7109375" customWidth="1"/>
    <col min="9463" max="9463" width="12.42578125" customWidth="1"/>
    <col min="9464" max="9464" width="7.7109375" customWidth="1"/>
    <col min="9465" max="9465" width="11.28515625" customWidth="1"/>
    <col min="9466" max="9466" width="14.28515625" bestFit="1" customWidth="1"/>
    <col min="9467" max="9467" width="13.28515625" bestFit="1" customWidth="1"/>
    <col min="9468" max="9468" width="15.28515625" bestFit="1" customWidth="1"/>
    <col min="9469" max="9469" width="13.28515625" customWidth="1"/>
    <col min="9470" max="9470" width="12.42578125" customWidth="1"/>
    <col min="9471" max="9471" width="11.5703125" customWidth="1"/>
    <col min="9472" max="9472" width="12.42578125" customWidth="1"/>
    <col min="9473" max="9473" width="12.5703125" customWidth="1"/>
    <col min="9474" max="9474" width="11.140625" customWidth="1"/>
    <col min="9475" max="9475" width="7.140625" customWidth="1"/>
    <col min="9476" max="9476" width="11" customWidth="1"/>
    <col min="9477" max="9477" width="9.42578125" customWidth="1"/>
    <col min="9703" max="9703" width="5.85546875" customWidth="1"/>
    <col min="9704" max="9704" width="15.140625" customWidth="1"/>
    <col min="9705" max="9705" width="29.85546875" customWidth="1"/>
    <col min="9706" max="9707" width="16.140625" customWidth="1"/>
    <col min="9708" max="9708" width="13.140625" customWidth="1"/>
    <col min="9709" max="9709" width="12.7109375" customWidth="1"/>
    <col min="9710" max="9710" width="10.42578125" customWidth="1"/>
    <col min="9711" max="9711" width="9.85546875" bestFit="1" customWidth="1"/>
    <col min="9712" max="9712" width="10.28515625" customWidth="1"/>
    <col min="9713" max="9713" width="10.42578125" customWidth="1"/>
    <col min="9714" max="9714" width="11.28515625" customWidth="1"/>
    <col min="9715" max="9715" width="10.85546875" customWidth="1"/>
    <col min="9716" max="9716" width="12.28515625" customWidth="1"/>
    <col min="9717" max="9717" width="13.140625" customWidth="1"/>
    <col min="9718" max="9718" width="11.7109375" customWidth="1"/>
    <col min="9719" max="9719" width="12.42578125" customWidth="1"/>
    <col min="9720" max="9720" width="7.7109375" customWidth="1"/>
    <col min="9721" max="9721" width="11.28515625" customWidth="1"/>
    <col min="9722" max="9722" width="14.28515625" bestFit="1" customWidth="1"/>
    <col min="9723" max="9723" width="13.28515625" bestFit="1" customWidth="1"/>
    <col min="9724" max="9724" width="15.28515625" bestFit="1" customWidth="1"/>
    <col min="9725" max="9725" width="13.28515625" customWidth="1"/>
    <col min="9726" max="9726" width="12.42578125" customWidth="1"/>
    <col min="9727" max="9727" width="11.5703125" customWidth="1"/>
    <col min="9728" max="9728" width="12.42578125" customWidth="1"/>
    <col min="9729" max="9729" width="12.5703125" customWidth="1"/>
    <col min="9730" max="9730" width="11.140625" customWidth="1"/>
    <col min="9731" max="9731" width="7.140625" customWidth="1"/>
    <col min="9732" max="9732" width="11" customWidth="1"/>
    <col min="9733" max="9733" width="9.42578125" customWidth="1"/>
    <col min="9959" max="9959" width="5.85546875" customWidth="1"/>
    <col min="9960" max="9960" width="15.140625" customWidth="1"/>
    <col min="9961" max="9961" width="29.85546875" customWidth="1"/>
    <col min="9962" max="9963" width="16.140625" customWidth="1"/>
    <col min="9964" max="9964" width="13.140625" customWidth="1"/>
    <col min="9965" max="9965" width="12.7109375" customWidth="1"/>
    <col min="9966" max="9966" width="10.42578125" customWidth="1"/>
    <col min="9967" max="9967" width="9.85546875" bestFit="1" customWidth="1"/>
    <col min="9968" max="9968" width="10.28515625" customWidth="1"/>
    <col min="9969" max="9969" width="10.42578125" customWidth="1"/>
    <col min="9970" max="9970" width="11.28515625" customWidth="1"/>
    <col min="9971" max="9971" width="10.85546875" customWidth="1"/>
    <col min="9972" max="9972" width="12.28515625" customWidth="1"/>
    <col min="9973" max="9973" width="13.140625" customWidth="1"/>
    <col min="9974" max="9974" width="11.7109375" customWidth="1"/>
    <col min="9975" max="9975" width="12.42578125" customWidth="1"/>
    <col min="9976" max="9976" width="7.7109375" customWidth="1"/>
    <col min="9977" max="9977" width="11.28515625" customWidth="1"/>
    <col min="9978" max="9978" width="14.28515625" bestFit="1" customWidth="1"/>
    <col min="9979" max="9979" width="13.28515625" bestFit="1" customWidth="1"/>
    <col min="9980" max="9980" width="15.28515625" bestFit="1" customWidth="1"/>
    <col min="9981" max="9981" width="13.28515625" customWidth="1"/>
    <col min="9982" max="9982" width="12.42578125" customWidth="1"/>
    <col min="9983" max="9983" width="11.5703125" customWidth="1"/>
    <col min="9984" max="9984" width="12.42578125" customWidth="1"/>
    <col min="9985" max="9985" width="12.5703125" customWidth="1"/>
    <col min="9986" max="9986" width="11.140625" customWidth="1"/>
    <col min="9987" max="9987" width="7.140625" customWidth="1"/>
    <col min="9988" max="9988" width="11" customWidth="1"/>
    <col min="9989" max="9989" width="9.42578125" customWidth="1"/>
    <col min="10215" max="10215" width="5.85546875" customWidth="1"/>
    <col min="10216" max="10216" width="15.140625" customWidth="1"/>
    <col min="10217" max="10217" width="29.85546875" customWidth="1"/>
    <col min="10218" max="10219" width="16.140625" customWidth="1"/>
    <col min="10220" max="10220" width="13.140625" customWidth="1"/>
    <col min="10221" max="10221" width="12.7109375" customWidth="1"/>
    <col min="10222" max="10222" width="10.42578125" customWidth="1"/>
    <col min="10223" max="10223" width="9.85546875" bestFit="1" customWidth="1"/>
    <col min="10224" max="10224" width="10.28515625" customWidth="1"/>
    <col min="10225" max="10225" width="10.42578125" customWidth="1"/>
    <col min="10226" max="10226" width="11.28515625" customWidth="1"/>
    <col min="10227" max="10227" width="10.85546875" customWidth="1"/>
    <col min="10228" max="10228" width="12.28515625" customWidth="1"/>
    <col min="10229" max="10229" width="13.140625" customWidth="1"/>
    <col min="10230" max="10230" width="11.7109375" customWidth="1"/>
    <col min="10231" max="10231" width="12.42578125" customWidth="1"/>
    <col min="10232" max="10232" width="7.7109375" customWidth="1"/>
    <col min="10233" max="10233" width="11.28515625" customWidth="1"/>
    <col min="10234" max="10234" width="14.28515625" bestFit="1" customWidth="1"/>
    <col min="10235" max="10235" width="13.28515625" bestFit="1" customWidth="1"/>
    <col min="10236" max="10236" width="15.28515625" bestFit="1" customWidth="1"/>
    <col min="10237" max="10237" width="13.28515625" customWidth="1"/>
    <col min="10238" max="10238" width="12.42578125" customWidth="1"/>
    <col min="10239" max="10239" width="11.5703125" customWidth="1"/>
    <col min="10240" max="10240" width="12.42578125" customWidth="1"/>
    <col min="10241" max="10241" width="12.5703125" customWidth="1"/>
    <col min="10242" max="10242" width="11.140625" customWidth="1"/>
    <col min="10243" max="10243" width="7.140625" customWidth="1"/>
    <col min="10244" max="10244" width="11" customWidth="1"/>
    <col min="10245" max="10245" width="9.42578125" customWidth="1"/>
    <col min="10471" max="10471" width="5.85546875" customWidth="1"/>
    <col min="10472" max="10472" width="15.140625" customWidth="1"/>
    <col min="10473" max="10473" width="29.85546875" customWidth="1"/>
    <col min="10474" max="10475" width="16.140625" customWidth="1"/>
    <col min="10476" max="10476" width="13.140625" customWidth="1"/>
    <col min="10477" max="10477" width="12.7109375" customWidth="1"/>
    <col min="10478" max="10478" width="10.42578125" customWidth="1"/>
    <col min="10479" max="10479" width="9.85546875" bestFit="1" customWidth="1"/>
    <col min="10480" max="10480" width="10.28515625" customWidth="1"/>
    <col min="10481" max="10481" width="10.42578125" customWidth="1"/>
    <col min="10482" max="10482" width="11.28515625" customWidth="1"/>
    <col min="10483" max="10483" width="10.85546875" customWidth="1"/>
    <col min="10484" max="10484" width="12.28515625" customWidth="1"/>
    <col min="10485" max="10485" width="13.140625" customWidth="1"/>
    <col min="10486" max="10486" width="11.7109375" customWidth="1"/>
    <col min="10487" max="10487" width="12.42578125" customWidth="1"/>
    <col min="10488" max="10488" width="7.7109375" customWidth="1"/>
    <col min="10489" max="10489" width="11.28515625" customWidth="1"/>
    <col min="10490" max="10490" width="14.28515625" bestFit="1" customWidth="1"/>
    <col min="10491" max="10491" width="13.28515625" bestFit="1" customWidth="1"/>
    <col min="10492" max="10492" width="15.28515625" bestFit="1" customWidth="1"/>
    <col min="10493" max="10493" width="13.28515625" customWidth="1"/>
    <col min="10494" max="10494" width="12.42578125" customWidth="1"/>
    <col min="10495" max="10495" width="11.5703125" customWidth="1"/>
    <col min="10496" max="10496" width="12.42578125" customWidth="1"/>
    <col min="10497" max="10497" width="12.5703125" customWidth="1"/>
    <col min="10498" max="10498" width="11.140625" customWidth="1"/>
    <col min="10499" max="10499" width="7.140625" customWidth="1"/>
    <col min="10500" max="10500" width="11" customWidth="1"/>
    <col min="10501" max="10501" width="9.42578125" customWidth="1"/>
    <col min="10727" max="10727" width="5.85546875" customWidth="1"/>
    <col min="10728" max="10728" width="15.140625" customWidth="1"/>
    <col min="10729" max="10729" width="29.85546875" customWidth="1"/>
    <col min="10730" max="10731" width="16.140625" customWidth="1"/>
    <col min="10732" max="10732" width="13.140625" customWidth="1"/>
    <col min="10733" max="10733" width="12.7109375" customWidth="1"/>
    <col min="10734" max="10734" width="10.42578125" customWidth="1"/>
    <col min="10735" max="10735" width="9.85546875" bestFit="1" customWidth="1"/>
    <col min="10736" max="10736" width="10.28515625" customWidth="1"/>
    <col min="10737" max="10737" width="10.42578125" customWidth="1"/>
    <col min="10738" max="10738" width="11.28515625" customWidth="1"/>
    <col min="10739" max="10739" width="10.85546875" customWidth="1"/>
    <col min="10740" max="10740" width="12.28515625" customWidth="1"/>
    <col min="10741" max="10741" width="13.140625" customWidth="1"/>
    <col min="10742" max="10742" width="11.7109375" customWidth="1"/>
    <col min="10743" max="10743" width="12.42578125" customWidth="1"/>
    <col min="10744" max="10744" width="7.7109375" customWidth="1"/>
    <col min="10745" max="10745" width="11.28515625" customWidth="1"/>
    <col min="10746" max="10746" width="14.28515625" bestFit="1" customWidth="1"/>
    <col min="10747" max="10747" width="13.28515625" bestFit="1" customWidth="1"/>
    <col min="10748" max="10748" width="15.28515625" bestFit="1" customWidth="1"/>
    <col min="10749" max="10749" width="13.28515625" customWidth="1"/>
    <col min="10750" max="10750" width="12.42578125" customWidth="1"/>
    <col min="10751" max="10751" width="11.5703125" customWidth="1"/>
    <col min="10752" max="10752" width="12.42578125" customWidth="1"/>
    <col min="10753" max="10753" width="12.5703125" customWidth="1"/>
    <col min="10754" max="10754" width="11.140625" customWidth="1"/>
    <col min="10755" max="10755" width="7.140625" customWidth="1"/>
    <col min="10756" max="10756" width="11" customWidth="1"/>
    <col min="10757" max="10757" width="9.42578125" customWidth="1"/>
    <col min="10983" max="10983" width="5.85546875" customWidth="1"/>
    <col min="10984" max="10984" width="15.140625" customWidth="1"/>
    <col min="10985" max="10985" width="29.85546875" customWidth="1"/>
    <col min="10986" max="10987" width="16.140625" customWidth="1"/>
    <col min="10988" max="10988" width="13.140625" customWidth="1"/>
    <col min="10989" max="10989" width="12.7109375" customWidth="1"/>
    <col min="10990" max="10990" width="10.42578125" customWidth="1"/>
    <col min="10991" max="10991" width="9.85546875" bestFit="1" customWidth="1"/>
    <col min="10992" max="10992" width="10.28515625" customWidth="1"/>
    <col min="10993" max="10993" width="10.42578125" customWidth="1"/>
    <col min="10994" max="10994" width="11.28515625" customWidth="1"/>
    <col min="10995" max="10995" width="10.85546875" customWidth="1"/>
    <col min="10996" max="10996" width="12.28515625" customWidth="1"/>
    <col min="10997" max="10997" width="13.140625" customWidth="1"/>
    <col min="10998" max="10998" width="11.7109375" customWidth="1"/>
    <col min="10999" max="10999" width="12.42578125" customWidth="1"/>
    <col min="11000" max="11000" width="7.7109375" customWidth="1"/>
    <col min="11001" max="11001" width="11.28515625" customWidth="1"/>
    <col min="11002" max="11002" width="14.28515625" bestFit="1" customWidth="1"/>
    <col min="11003" max="11003" width="13.28515625" bestFit="1" customWidth="1"/>
    <col min="11004" max="11004" width="15.28515625" bestFit="1" customWidth="1"/>
    <col min="11005" max="11005" width="13.28515625" customWidth="1"/>
    <col min="11006" max="11006" width="12.42578125" customWidth="1"/>
    <col min="11007" max="11007" width="11.5703125" customWidth="1"/>
    <col min="11008" max="11008" width="12.42578125" customWidth="1"/>
    <col min="11009" max="11009" width="12.5703125" customWidth="1"/>
    <col min="11010" max="11010" width="11.140625" customWidth="1"/>
    <col min="11011" max="11011" width="7.140625" customWidth="1"/>
    <col min="11012" max="11012" width="11" customWidth="1"/>
    <col min="11013" max="11013" width="9.42578125" customWidth="1"/>
    <col min="11239" max="11239" width="5.85546875" customWidth="1"/>
    <col min="11240" max="11240" width="15.140625" customWidth="1"/>
    <col min="11241" max="11241" width="29.85546875" customWidth="1"/>
    <col min="11242" max="11243" width="16.140625" customWidth="1"/>
    <col min="11244" max="11244" width="13.140625" customWidth="1"/>
    <col min="11245" max="11245" width="12.7109375" customWidth="1"/>
    <col min="11246" max="11246" width="10.42578125" customWidth="1"/>
    <col min="11247" max="11247" width="9.85546875" bestFit="1" customWidth="1"/>
    <col min="11248" max="11248" width="10.28515625" customWidth="1"/>
    <col min="11249" max="11249" width="10.42578125" customWidth="1"/>
    <col min="11250" max="11250" width="11.28515625" customWidth="1"/>
    <col min="11251" max="11251" width="10.85546875" customWidth="1"/>
    <col min="11252" max="11252" width="12.28515625" customWidth="1"/>
    <col min="11253" max="11253" width="13.140625" customWidth="1"/>
    <col min="11254" max="11254" width="11.7109375" customWidth="1"/>
    <col min="11255" max="11255" width="12.42578125" customWidth="1"/>
    <col min="11256" max="11256" width="7.7109375" customWidth="1"/>
    <col min="11257" max="11257" width="11.28515625" customWidth="1"/>
    <col min="11258" max="11258" width="14.28515625" bestFit="1" customWidth="1"/>
    <col min="11259" max="11259" width="13.28515625" bestFit="1" customWidth="1"/>
    <col min="11260" max="11260" width="15.28515625" bestFit="1" customWidth="1"/>
    <col min="11261" max="11261" width="13.28515625" customWidth="1"/>
    <col min="11262" max="11262" width="12.42578125" customWidth="1"/>
    <col min="11263" max="11263" width="11.5703125" customWidth="1"/>
    <col min="11264" max="11264" width="12.42578125" customWidth="1"/>
    <col min="11265" max="11265" width="12.5703125" customWidth="1"/>
    <col min="11266" max="11266" width="11.140625" customWidth="1"/>
    <col min="11267" max="11267" width="7.140625" customWidth="1"/>
    <col min="11268" max="11268" width="11" customWidth="1"/>
    <col min="11269" max="11269" width="9.42578125" customWidth="1"/>
    <col min="11495" max="11495" width="5.85546875" customWidth="1"/>
    <col min="11496" max="11496" width="15.140625" customWidth="1"/>
    <col min="11497" max="11497" width="29.85546875" customWidth="1"/>
    <col min="11498" max="11499" width="16.140625" customWidth="1"/>
    <col min="11500" max="11500" width="13.140625" customWidth="1"/>
    <col min="11501" max="11501" width="12.7109375" customWidth="1"/>
    <col min="11502" max="11502" width="10.42578125" customWidth="1"/>
    <col min="11503" max="11503" width="9.85546875" bestFit="1" customWidth="1"/>
    <col min="11504" max="11504" width="10.28515625" customWidth="1"/>
    <col min="11505" max="11505" width="10.42578125" customWidth="1"/>
    <col min="11506" max="11506" width="11.28515625" customWidth="1"/>
    <col min="11507" max="11507" width="10.85546875" customWidth="1"/>
    <col min="11508" max="11508" width="12.28515625" customWidth="1"/>
    <col min="11509" max="11509" width="13.140625" customWidth="1"/>
    <col min="11510" max="11510" width="11.7109375" customWidth="1"/>
    <col min="11511" max="11511" width="12.42578125" customWidth="1"/>
    <col min="11512" max="11512" width="7.7109375" customWidth="1"/>
    <col min="11513" max="11513" width="11.28515625" customWidth="1"/>
    <col min="11514" max="11514" width="14.28515625" bestFit="1" customWidth="1"/>
    <col min="11515" max="11515" width="13.28515625" bestFit="1" customWidth="1"/>
    <col min="11516" max="11516" width="15.28515625" bestFit="1" customWidth="1"/>
    <col min="11517" max="11517" width="13.28515625" customWidth="1"/>
    <col min="11518" max="11518" width="12.42578125" customWidth="1"/>
    <col min="11519" max="11519" width="11.5703125" customWidth="1"/>
    <col min="11520" max="11520" width="12.42578125" customWidth="1"/>
    <col min="11521" max="11521" width="12.5703125" customWidth="1"/>
    <col min="11522" max="11522" width="11.140625" customWidth="1"/>
    <col min="11523" max="11523" width="7.140625" customWidth="1"/>
    <col min="11524" max="11524" width="11" customWidth="1"/>
    <col min="11525" max="11525" width="9.42578125" customWidth="1"/>
    <col min="11751" max="11751" width="5.85546875" customWidth="1"/>
    <col min="11752" max="11752" width="15.140625" customWidth="1"/>
    <col min="11753" max="11753" width="29.85546875" customWidth="1"/>
    <col min="11754" max="11755" width="16.140625" customWidth="1"/>
    <col min="11756" max="11756" width="13.140625" customWidth="1"/>
    <col min="11757" max="11757" width="12.7109375" customWidth="1"/>
    <col min="11758" max="11758" width="10.42578125" customWidth="1"/>
    <col min="11759" max="11759" width="9.85546875" bestFit="1" customWidth="1"/>
    <col min="11760" max="11760" width="10.28515625" customWidth="1"/>
    <col min="11761" max="11761" width="10.42578125" customWidth="1"/>
    <col min="11762" max="11762" width="11.28515625" customWidth="1"/>
    <col min="11763" max="11763" width="10.85546875" customWidth="1"/>
    <col min="11764" max="11764" width="12.28515625" customWidth="1"/>
    <col min="11765" max="11765" width="13.140625" customWidth="1"/>
    <col min="11766" max="11766" width="11.7109375" customWidth="1"/>
    <col min="11767" max="11767" width="12.42578125" customWidth="1"/>
    <col min="11768" max="11768" width="7.7109375" customWidth="1"/>
    <col min="11769" max="11769" width="11.28515625" customWidth="1"/>
    <col min="11770" max="11770" width="14.28515625" bestFit="1" customWidth="1"/>
    <col min="11771" max="11771" width="13.28515625" bestFit="1" customWidth="1"/>
    <col min="11772" max="11772" width="15.28515625" bestFit="1" customWidth="1"/>
    <col min="11773" max="11773" width="13.28515625" customWidth="1"/>
    <col min="11774" max="11774" width="12.42578125" customWidth="1"/>
    <col min="11775" max="11775" width="11.5703125" customWidth="1"/>
    <col min="11776" max="11776" width="12.42578125" customWidth="1"/>
    <col min="11777" max="11777" width="12.5703125" customWidth="1"/>
    <col min="11778" max="11778" width="11.140625" customWidth="1"/>
    <col min="11779" max="11779" width="7.140625" customWidth="1"/>
    <col min="11780" max="11780" width="11" customWidth="1"/>
    <col min="11781" max="11781" width="9.42578125" customWidth="1"/>
    <col min="12007" max="12007" width="5.85546875" customWidth="1"/>
    <col min="12008" max="12008" width="15.140625" customWidth="1"/>
    <col min="12009" max="12009" width="29.85546875" customWidth="1"/>
    <col min="12010" max="12011" width="16.140625" customWidth="1"/>
    <col min="12012" max="12012" width="13.140625" customWidth="1"/>
    <col min="12013" max="12013" width="12.7109375" customWidth="1"/>
    <col min="12014" max="12014" width="10.42578125" customWidth="1"/>
    <col min="12015" max="12015" width="9.85546875" bestFit="1" customWidth="1"/>
    <col min="12016" max="12016" width="10.28515625" customWidth="1"/>
    <col min="12017" max="12017" width="10.42578125" customWidth="1"/>
    <col min="12018" max="12018" width="11.28515625" customWidth="1"/>
    <col min="12019" max="12019" width="10.85546875" customWidth="1"/>
    <col min="12020" max="12020" width="12.28515625" customWidth="1"/>
    <col min="12021" max="12021" width="13.140625" customWidth="1"/>
    <col min="12022" max="12022" width="11.7109375" customWidth="1"/>
    <col min="12023" max="12023" width="12.42578125" customWidth="1"/>
    <col min="12024" max="12024" width="7.7109375" customWidth="1"/>
    <col min="12025" max="12025" width="11.28515625" customWidth="1"/>
    <col min="12026" max="12026" width="14.28515625" bestFit="1" customWidth="1"/>
    <col min="12027" max="12027" width="13.28515625" bestFit="1" customWidth="1"/>
    <col min="12028" max="12028" width="15.28515625" bestFit="1" customWidth="1"/>
    <col min="12029" max="12029" width="13.28515625" customWidth="1"/>
    <col min="12030" max="12030" width="12.42578125" customWidth="1"/>
    <col min="12031" max="12031" width="11.5703125" customWidth="1"/>
    <col min="12032" max="12032" width="12.42578125" customWidth="1"/>
    <col min="12033" max="12033" width="12.5703125" customWidth="1"/>
    <col min="12034" max="12034" width="11.140625" customWidth="1"/>
    <col min="12035" max="12035" width="7.140625" customWidth="1"/>
    <col min="12036" max="12036" width="11" customWidth="1"/>
    <col min="12037" max="12037" width="9.42578125" customWidth="1"/>
    <col min="12263" max="12263" width="5.85546875" customWidth="1"/>
    <col min="12264" max="12264" width="15.140625" customWidth="1"/>
    <col min="12265" max="12265" width="29.85546875" customWidth="1"/>
    <col min="12266" max="12267" width="16.140625" customWidth="1"/>
    <col min="12268" max="12268" width="13.140625" customWidth="1"/>
    <col min="12269" max="12269" width="12.7109375" customWidth="1"/>
    <col min="12270" max="12270" width="10.42578125" customWidth="1"/>
    <col min="12271" max="12271" width="9.85546875" bestFit="1" customWidth="1"/>
    <col min="12272" max="12272" width="10.28515625" customWidth="1"/>
    <col min="12273" max="12273" width="10.42578125" customWidth="1"/>
    <col min="12274" max="12274" width="11.28515625" customWidth="1"/>
    <col min="12275" max="12275" width="10.85546875" customWidth="1"/>
    <col min="12276" max="12276" width="12.28515625" customWidth="1"/>
    <col min="12277" max="12277" width="13.140625" customWidth="1"/>
    <col min="12278" max="12278" width="11.7109375" customWidth="1"/>
    <col min="12279" max="12279" width="12.42578125" customWidth="1"/>
    <col min="12280" max="12280" width="7.7109375" customWidth="1"/>
    <col min="12281" max="12281" width="11.28515625" customWidth="1"/>
    <col min="12282" max="12282" width="14.28515625" bestFit="1" customWidth="1"/>
    <col min="12283" max="12283" width="13.28515625" bestFit="1" customWidth="1"/>
    <col min="12284" max="12284" width="15.28515625" bestFit="1" customWidth="1"/>
    <col min="12285" max="12285" width="13.28515625" customWidth="1"/>
    <col min="12286" max="12286" width="12.42578125" customWidth="1"/>
    <col min="12287" max="12287" width="11.5703125" customWidth="1"/>
    <col min="12288" max="12288" width="12.42578125" customWidth="1"/>
    <col min="12289" max="12289" width="12.5703125" customWidth="1"/>
    <col min="12290" max="12290" width="11.140625" customWidth="1"/>
    <col min="12291" max="12291" width="7.140625" customWidth="1"/>
    <col min="12292" max="12292" width="11" customWidth="1"/>
    <col min="12293" max="12293" width="9.42578125" customWidth="1"/>
    <col min="12519" max="12519" width="5.85546875" customWidth="1"/>
    <col min="12520" max="12520" width="15.140625" customWidth="1"/>
    <col min="12521" max="12521" width="29.85546875" customWidth="1"/>
    <col min="12522" max="12523" width="16.140625" customWidth="1"/>
    <col min="12524" max="12524" width="13.140625" customWidth="1"/>
    <col min="12525" max="12525" width="12.7109375" customWidth="1"/>
    <col min="12526" max="12526" width="10.42578125" customWidth="1"/>
    <col min="12527" max="12527" width="9.85546875" bestFit="1" customWidth="1"/>
    <col min="12528" max="12528" width="10.28515625" customWidth="1"/>
    <col min="12529" max="12529" width="10.42578125" customWidth="1"/>
    <col min="12530" max="12530" width="11.28515625" customWidth="1"/>
    <col min="12531" max="12531" width="10.85546875" customWidth="1"/>
    <col min="12532" max="12532" width="12.28515625" customWidth="1"/>
    <col min="12533" max="12533" width="13.140625" customWidth="1"/>
    <col min="12534" max="12534" width="11.7109375" customWidth="1"/>
    <col min="12535" max="12535" width="12.42578125" customWidth="1"/>
    <col min="12536" max="12536" width="7.7109375" customWidth="1"/>
    <col min="12537" max="12537" width="11.28515625" customWidth="1"/>
    <col min="12538" max="12538" width="14.28515625" bestFit="1" customWidth="1"/>
    <col min="12539" max="12539" width="13.28515625" bestFit="1" customWidth="1"/>
    <col min="12540" max="12540" width="15.28515625" bestFit="1" customWidth="1"/>
    <col min="12541" max="12541" width="13.28515625" customWidth="1"/>
    <col min="12542" max="12542" width="12.42578125" customWidth="1"/>
    <col min="12543" max="12543" width="11.5703125" customWidth="1"/>
    <col min="12544" max="12544" width="12.42578125" customWidth="1"/>
    <col min="12545" max="12545" width="12.5703125" customWidth="1"/>
    <col min="12546" max="12546" width="11.140625" customWidth="1"/>
    <col min="12547" max="12547" width="7.140625" customWidth="1"/>
    <col min="12548" max="12548" width="11" customWidth="1"/>
    <col min="12549" max="12549" width="9.42578125" customWidth="1"/>
    <col min="12775" max="12775" width="5.85546875" customWidth="1"/>
    <col min="12776" max="12776" width="15.140625" customWidth="1"/>
    <col min="12777" max="12777" width="29.85546875" customWidth="1"/>
    <col min="12778" max="12779" width="16.140625" customWidth="1"/>
    <col min="12780" max="12780" width="13.140625" customWidth="1"/>
    <col min="12781" max="12781" width="12.7109375" customWidth="1"/>
    <col min="12782" max="12782" width="10.42578125" customWidth="1"/>
    <col min="12783" max="12783" width="9.85546875" bestFit="1" customWidth="1"/>
    <col min="12784" max="12784" width="10.28515625" customWidth="1"/>
    <col min="12785" max="12785" width="10.42578125" customWidth="1"/>
    <col min="12786" max="12786" width="11.28515625" customWidth="1"/>
    <col min="12787" max="12787" width="10.85546875" customWidth="1"/>
    <col min="12788" max="12788" width="12.28515625" customWidth="1"/>
    <col min="12789" max="12789" width="13.140625" customWidth="1"/>
    <col min="12790" max="12790" width="11.7109375" customWidth="1"/>
    <col min="12791" max="12791" width="12.42578125" customWidth="1"/>
    <col min="12792" max="12792" width="7.7109375" customWidth="1"/>
    <col min="12793" max="12793" width="11.28515625" customWidth="1"/>
    <col min="12794" max="12794" width="14.28515625" bestFit="1" customWidth="1"/>
    <col min="12795" max="12795" width="13.28515625" bestFit="1" customWidth="1"/>
    <col min="12796" max="12796" width="15.28515625" bestFit="1" customWidth="1"/>
    <col min="12797" max="12797" width="13.28515625" customWidth="1"/>
    <col min="12798" max="12798" width="12.42578125" customWidth="1"/>
    <col min="12799" max="12799" width="11.5703125" customWidth="1"/>
    <col min="12800" max="12800" width="12.42578125" customWidth="1"/>
    <col min="12801" max="12801" width="12.5703125" customWidth="1"/>
    <col min="12802" max="12802" width="11.140625" customWidth="1"/>
    <col min="12803" max="12803" width="7.140625" customWidth="1"/>
    <col min="12804" max="12804" width="11" customWidth="1"/>
    <col min="12805" max="12805" width="9.42578125" customWidth="1"/>
    <col min="13031" max="13031" width="5.85546875" customWidth="1"/>
    <col min="13032" max="13032" width="15.140625" customWidth="1"/>
    <col min="13033" max="13033" width="29.85546875" customWidth="1"/>
    <col min="13034" max="13035" width="16.140625" customWidth="1"/>
    <col min="13036" max="13036" width="13.140625" customWidth="1"/>
    <col min="13037" max="13037" width="12.7109375" customWidth="1"/>
    <col min="13038" max="13038" width="10.42578125" customWidth="1"/>
    <col min="13039" max="13039" width="9.85546875" bestFit="1" customWidth="1"/>
    <col min="13040" max="13040" width="10.28515625" customWidth="1"/>
    <col min="13041" max="13041" width="10.42578125" customWidth="1"/>
    <col min="13042" max="13042" width="11.28515625" customWidth="1"/>
    <col min="13043" max="13043" width="10.85546875" customWidth="1"/>
    <col min="13044" max="13044" width="12.28515625" customWidth="1"/>
    <col min="13045" max="13045" width="13.140625" customWidth="1"/>
    <col min="13046" max="13046" width="11.7109375" customWidth="1"/>
    <col min="13047" max="13047" width="12.42578125" customWidth="1"/>
    <col min="13048" max="13048" width="7.7109375" customWidth="1"/>
    <col min="13049" max="13049" width="11.28515625" customWidth="1"/>
    <col min="13050" max="13050" width="14.28515625" bestFit="1" customWidth="1"/>
    <col min="13051" max="13051" width="13.28515625" bestFit="1" customWidth="1"/>
    <col min="13052" max="13052" width="15.28515625" bestFit="1" customWidth="1"/>
    <col min="13053" max="13053" width="13.28515625" customWidth="1"/>
    <col min="13054" max="13054" width="12.42578125" customWidth="1"/>
    <col min="13055" max="13055" width="11.5703125" customWidth="1"/>
    <col min="13056" max="13056" width="12.42578125" customWidth="1"/>
    <col min="13057" max="13057" width="12.5703125" customWidth="1"/>
    <col min="13058" max="13058" width="11.140625" customWidth="1"/>
    <col min="13059" max="13059" width="7.140625" customWidth="1"/>
    <col min="13060" max="13060" width="11" customWidth="1"/>
    <col min="13061" max="13061" width="9.42578125" customWidth="1"/>
    <col min="13287" max="13287" width="5.85546875" customWidth="1"/>
    <col min="13288" max="13288" width="15.140625" customWidth="1"/>
    <col min="13289" max="13289" width="29.85546875" customWidth="1"/>
    <col min="13290" max="13291" width="16.140625" customWidth="1"/>
    <col min="13292" max="13292" width="13.140625" customWidth="1"/>
    <col min="13293" max="13293" width="12.7109375" customWidth="1"/>
    <col min="13294" max="13294" width="10.42578125" customWidth="1"/>
    <col min="13295" max="13295" width="9.85546875" bestFit="1" customWidth="1"/>
    <col min="13296" max="13296" width="10.28515625" customWidth="1"/>
    <col min="13297" max="13297" width="10.42578125" customWidth="1"/>
    <col min="13298" max="13298" width="11.28515625" customWidth="1"/>
    <col min="13299" max="13299" width="10.85546875" customWidth="1"/>
    <col min="13300" max="13300" width="12.28515625" customWidth="1"/>
    <col min="13301" max="13301" width="13.140625" customWidth="1"/>
    <col min="13302" max="13302" width="11.7109375" customWidth="1"/>
    <col min="13303" max="13303" width="12.42578125" customWidth="1"/>
    <col min="13304" max="13304" width="7.7109375" customWidth="1"/>
    <col min="13305" max="13305" width="11.28515625" customWidth="1"/>
    <col min="13306" max="13306" width="14.28515625" bestFit="1" customWidth="1"/>
    <col min="13307" max="13307" width="13.28515625" bestFit="1" customWidth="1"/>
    <col min="13308" max="13308" width="15.28515625" bestFit="1" customWidth="1"/>
    <col min="13309" max="13309" width="13.28515625" customWidth="1"/>
    <col min="13310" max="13310" width="12.42578125" customWidth="1"/>
    <col min="13311" max="13311" width="11.5703125" customWidth="1"/>
    <col min="13312" max="13312" width="12.42578125" customWidth="1"/>
    <col min="13313" max="13313" width="12.5703125" customWidth="1"/>
    <col min="13314" max="13314" width="11.140625" customWidth="1"/>
    <col min="13315" max="13315" width="7.140625" customWidth="1"/>
    <col min="13316" max="13316" width="11" customWidth="1"/>
    <col min="13317" max="13317" width="9.42578125" customWidth="1"/>
    <col min="13543" max="13543" width="5.85546875" customWidth="1"/>
    <col min="13544" max="13544" width="15.140625" customWidth="1"/>
    <col min="13545" max="13545" width="29.85546875" customWidth="1"/>
    <col min="13546" max="13547" width="16.140625" customWidth="1"/>
    <col min="13548" max="13548" width="13.140625" customWidth="1"/>
    <col min="13549" max="13549" width="12.7109375" customWidth="1"/>
    <col min="13550" max="13550" width="10.42578125" customWidth="1"/>
    <col min="13551" max="13551" width="9.85546875" bestFit="1" customWidth="1"/>
    <col min="13552" max="13552" width="10.28515625" customWidth="1"/>
    <col min="13553" max="13553" width="10.42578125" customWidth="1"/>
    <col min="13554" max="13554" width="11.28515625" customWidth="1"/>
    <col min="13555" max="13555" width="10.85546875" customWidth="1"/>
    <col min="13556" max="13556" width="12.28515625" customWidth="1"/>
    <col min="13557" max="13557" width="13.140625" customWidth="1"/>
    <col min="13558" max="13558" width="11.7109375" customWidth="1"/>
    <col min="13559" max="13559" width="12.42578125" customWidth="1"/>
    <col min="13560" max="13560" width="7.7109375" customWidth="1"/>
    <col min="13561" max="13561" width="11.28515625" customWidth="1"/>
    <col min="13562" max="13562" width="14.28515625" bestFit="1" customWidth="1"/>
    <col min="13563" max="13563" width="13.28515625" bestFit="1" customWidth="1"/>
    <col min="13564" max="13564" width="15.28515625" bestFit="1" customWidth="1"/>
    <col min="13565" max="13565" width="13.28515625" customWidth="1"/>
    <col min="13566" max="13566" width="12.42578125" customWidth="1"/>
    <col min="13567" max="13567" width="11.5703125" customWidth="1"/>
    <col min="13568" max="13568" width="12.42578125" customWidth="1"/>
    <col min="13569" max="13569" width="12.5703125" customWidth="1"/>
    <col min="13570" max="13570" width="11.140625" customWidth="1"/>
    <col min="13571" max="13571" width="7.140625" customWidth="1"/>
    <col min="13572" max="13572" width="11" customWidth="1"/>
    <col min="13573" max="13573" width="9.42578125" customWidth="1"/>
    <col min="13799" max="13799" width="5.85546875" customWidth="1"/>
    <col min="13800" max="13800" width="15.140625" customWidth="1"/>
    <col min="13801" max="13801" width="29.85546875" customWidth="1"/>
    <col min="13802" max="13803" width="16.140625" customWidth="1"/>
    <col min="13804" max="13804" width="13.140625" customWidth="1"/>
    <col min="13805" max="13805" width="12.7109375" customWidth="1"/>
    <col min="13806" max="13806" width="10.42578125" customWidth="1"/>
    <col min="13807" max="13807" width="9.85546875" bestFit="1" customWidth="1"/>
    <col min="13808" max="13808" width="10.28515625" customWidth="1"/>
    <col min="13809" max="13809" width="10.42578125" customWidth="1"/>
    <col min="13810" max="13810" width="11.28515625" customWidth="1"/>
    <col min="13811" max="13811" width="10.85546875" customWidth="1"/>
    <col min="13812" max="13812" width="12.28515625" customWidth="1"/>
    <col min="13813" max="13813" width="13.140625" customWidth="1"/>
    <col min="13814" max="13814" width="11.7109375" customWidth="1"/>
    <col min="13815" max="13815" width="12.42578125" customWidth="1"/>
    <col min="13816" max="13816" width="7.7109375" customWidth="1"/>
    <col min="13817" max="13817" width="11.28515625" customWidth="1"/>
    <col min="13818" max="13818" width="14.28515625" bestFit="1" customWidth="1"/>
    <col min="13819" max="13819" width="13.28515625" bestFit="1" customWidth="1"/>
    <col min="13820" max="13820" width="15.28515625" bestFit="1" customWidth="1"/>
    <col min="13821" max="13821" width="13.28515625" customWidth="1"/>
    <col min="13822" max="13822" width="12.42578125" customWidth="1"/>
    <col min="13823" max="13823" width="11.5703125" customWidth="1"/>
    <col min="13824" max="13824" width="12.42578125" customWidth="1"/>
    <col min="13825" max="13825" width="12.5703125" customWidth="1"/>
    <col min="13826" max="13826" width="11.140625" customWidth="1"/>
    <col min="13827" max="13827" width="7.140625" customWidth="1"/>
    <col min="13828" max="13828" width="11" customWidth="1"/>
    <col min="13829" max="13829" width="9.42578125" customWidth="1"/>
    <col min="14055" max="14055" width="5.85546875" customWidth="1"/>
    <col min="14056" max="14056" width="15.140625" customWidth="1"/>
    <col min="14057" max="14057" width="29.85546875" customWidth="1"/>
    <col min="14058" max="14059" width="16.140625" customWidth="1"/>
    <col min="14060" max="14060" width="13.140625" customWidth="1"/>
    <col min="14061" max="14061" width="12.7109375" customWidth="1"/>
    <col min="14062" max="14062" width="10.42578125" customWidth="1"/>
    <col min="14063" max="14063" width="9.85546875" bestFit="1" customWidth="1"/>
    <col min="14064" max="14064" width="10.28515625" customWidth="1"/>
    <col min="14065" max="14065" width="10.42578125" customWidth="1"/>
    <col min="14066" max="14066" width="11.28515625" customWidth="1"/>
    <col min="14067" max="14067" width="10.85546875" customWidth="1"/>
    <col min="14068" max="14068" width="12.28515625" customWidth="1"/>
    <col min="14069" max="14069" width="13.140625" customWidth="1"/>
    <col min="14070" max="14070" width="11.7109375" customWidth="1"/>
    <col min="14071" max="14071" width="12.42578125" customWidth="1"/>
    <col min="14072" max="14072" width="7.7109375" customWidth="1"/>
    <col min="14073" max="14073" width="11.28515625" customWidth="1"/>
    <col min="14074" max="14074" width="14.28515625" bestFit="1" customWidth="1"/>
    <col min="14075" max="14075" width="13.28515625" bestFit="1" customWidth="1"/>
    <col min="14076" max="14076" width="15.28515625" bestFit="1" customWidth="1"/>
    <col min="14077" max="14077" width="13.28515625" customWidth="1"/>
    <col min="14078" max="14078" width="12.42578125" customWidth="1"/>
    <col min="14079" max="14079" width="11.5703125" customWidth="1"/>
    <col min="14080" max="14080" width="12.42578125" customWidth="1"/>
    <col min="14081" max="14081" width="12.5703125" customWidth="1"/>
    <col min="14082" max="14082" width="11.140625" customWidth="1"/>
    <col min="14083" max="14083" width="7.140625" customWidth="1"/>
    <col min="14084" max="14084" width="11" customWidth="1"/>
    <col min="14085" max="14085" width="9.42578125" customWidth="1"/>
    <col min="14311" max="14311" width="5.85546875" customWidth="1"/>
    <col min="14312" max="14312" width="15.140625" customWidth="1"/>
    <col min="14313" max="14313" width="29.85546875" customWidth="1"/>
    <col min="14314" max="14315" width="16.140625" customWidth="1"/>
    <col min="14316" max="14316" width="13.140625" customWidth="1"/>
    <col min="14317" max="14317" width="12.7109375" customWidth="1"/>
    <col min="14318" max="14318" width="10.42578125" customWidth="1"/>
    <col min="14319" max="14319" width="9.85546875" bestFit="1" customWidth="1"/>
    <col min="14320" max="14320" width="10.28515625" customWidth="1"/>
    <col min="14321" max="14321" width="10.42578125" customWidth="1"/>
    <col min="14322" max="14322" width="11.28515625" customWidth="1"/>
    <col min="14323" max="14323" width="10.85546875" customWidth="1"/>
    <col min="14324" max="14324" width="12.28515625" customWidth="1"/>
    <col min="14325" max="14325" width="13.140625" customWidth="1"/>
    <col min="14326" max="14326" width="11.7109375" customWidth="1"/>
    <col min="14327" max="14327" width="12.42578125" customWidth="1"/>
    <col min="14328" max="14328" width="7.7109375" customWidth="1"/>
    <col min="14329" max="14329" width="11.28515625" customWidth="1"/>
    <col min="14330" max="14330" width="14.28515625" bestFit="1" customWidth="1"/>
    <col min="14331" max="14331" width="13.28515625" bestFit="1" customWidth="1"/>
    <col min="14332" max="14332" width="15.28515625" bestFit="1" customWidth="1"/>
    <col min="14333" max="14333" width="13.28515625" customWidth="1"/>
    <col min="14334" max="14334" width="12.42578125" customWidth="1"/>
    <col min="14335" max="14335" width="11.5703125" customWidth="1"/>
    <col min="14336" max="14336" width="12.42578125" customWidth="1"/>
    <col min="14337" max="14337" width="12.5703125" customWidth="1"/>
    <col min="14338" max="14338" width="11.140625" customWidth="1"/>
    <col min="14339" max="14339" width="7.140625" customWidth="1"/>
    <col min="14340" max="14340" width="11" customWidth="1"/>
    <col min="14341" max="14341" width="9.42578125" customWidth="1"/>
    <col min="14567" max="14567" width="5.85546875" customWidth="1"/>
    <col min="14568" max="14568" width="15.140625" customWidth="1"/>
    <col min="14569" max="14569" width="29.85546875" customWidth="1"/>
    <col min="14570" max="14571" width="16.140625" customWidth="1"/>
    <col min="14572" max="14572" width="13.140625" customWidth="1"/>
    <col min="14573" max="14573" width="12.7109375" customWidth="1"/>
    <col min="14574" max="14574" width="10.42578125" customWidth="1"/>
    <col min="14575" max="14575" width="9.85546875" bestFit="1" customWidth="1"/>
    <col min="14576" max="14576" width="10.28515625" customWidth="1"/>
    <col min="14577" max="14577" width="10.42578125" customWidth="1"/>
    <col min="14578" max="14578" width="11.28515625" customWidth="1"/>
    <col min="14579" max="14579" width="10.85546875" customWidth="1"/>
    <col min="14580" max="14580" width="12.28515625" customWidth="1"/>
    <col min="14581" max="14581" width="13.140625" customWidth="1"/>
    <col min="14582" max="14582" width="11.7109375" customWidth="1"/>
    <col min="14583" max="14583" width="12.42578125" customWidth="1"/>
    <col min="14584" max="14584" width="7.7109375" customWidth="1"/>
    <col min="14585" max="14585" width="11.28515625" customWidth="1"/>
    <col min="14586" max="14586" width="14.28515625" bestFit="1" customWidth="1"/>
    <col min="14587" max="14587" width="13.28515625" bestFit="1" customWidth="1"/>
    <col min="14588" max="14588" width="15.28515625" bestFit="1" customWidth="1"/>
    <col min="14589" max="14589" width="13.28515625" customWidth="1"/>
    <col min="14590" max="14590" width="12.42578125" customWidth="1"/>
    <col min="14591" max="14591" width="11.5703125" customWidth="1"/>
    <col min="14592" max="14592" width="12.42578125" customWidth="1"/>
    <col min="14593" max="14593" width="12.5703125" customWidth="1"/>
    <col min="14594" max="14594" width="11.140625" customWidth="1"/>
    <col min="14595" max="14595" width="7.140625" customWidth="1"/>
    <col min="14596" max="14596" width="11" customWidth="1"/>
    <col min="14597" max="14597" width="9.42578125" customWidth="1"/>
    <col min="14823" max="14823" width="5.85546875" customWidth="1"/>
    <col min="14824" max="14824" width="15.140625" customWidth="1"/>
    <col min="14825" max="14825" width="29.85546875" customWidth="1"/>
    <col min="14826" max="14827" width="16.140625" customWidth="1"/>
    <col min="14828" max="14828" width="13.140625" customWidth="1"/>
    <col min="14829" max="14829" width="12.7109375" customWidth="1"/>
    <col min="14830" max="14830" width="10.42578125" customWidth="1"/>
    <col min="14831" max="14831" width="9.85546875" bestFit="1" customWidth="1"/>
    <col min="14832" max="14832" width="10.28515625" customWidth="1"/>
    <col min="14833" max="14833" width="10.42578125" customWidth="1"/>
    <col min="14834" max="14834" width="11.28515625" customWidth="1"/>
    <col min="14835" max="14835" width="10.85546875" customWidth="1"/>
    <col min="14836" max="14836" width="12.28515625" customWidth="1"/>
    <col min="14837" max="14837" width="13.140625" customWidth="1"/>
    <col min="14838" max="14838" width="11.7109375" customWidth="1"/>
    <col min="14839" max="14839" width="12.42578125" customWidth="1"/>
    <col min="14840" max="14840" width="7.7109375" customWidth="1"/>
    <col min="14841" max="14841" width="11.28515625" customWidth="1"/>
    <col min="14842" max="14842" width="14.28515625" bestFit="1" customWidth="1"/>
    <col min="14843" max="14843" width="13.28515625" bestFit="1" customWidth="1"/>
    <col min="14844" max="14844" width="15.28515625" bestFit="1" customWidth="1"/>
    <col min="14845" max="14845" width="13.28515625" customWidth="1"/>
    <col min="14846" max="14846" width="12.42578125" customWidth="1"/>
    <col min="14847" max="14847" width="11.5703125" customWidth="1"/>
    <col min="14848" max="14848" width="12.42578125" customWidth="1"/>
    <col min="14849" max="14849" width="12.5703125" customWidth="1"/>
    <col min="14850" max="14850" width="11.140625" customWidth="1"/>
    <col min="14851" max="14851" width="7.140625" customWidth="1"/>
    <col min="14852" max="14852" width="11" customWidth="1"/>
    <col min="14853" max="14853" width="9.42578125" customWidth="1"/>
    <col min="15079" max="15079" width="5.85546875" customWidth="1"/>
    <col min="15080" max="15080" width="15.140625" customWidth="1"/>
    <col min="15081" max="15081" width="29.85546875" customWidth="1"/>
    <col min="15082" max="15083" width="16.140625" customWidth="1"/>
    <col min="15084" max="15084" width="13.140625" customWidth="1"/>
    <col min="15085" max="15085" width="12.7109375" customWidth="1"/>
    <col min="15086" max="15086" width="10.42578125" customWidth="1"/>
    <col min="15087" max="15087" width="9.85546875" bestFit="1" customWidth="1"/>
    <col min="15088" max="15088" width="10.28515625" customWidth="1"/>
    <col min="15089" max="15089" width="10.42578125" customWidth="1"/>
    <col min="15090" max="15090" width="11.28515625" customWidth="1"/>
    <col min="15091" max="15091" width="10.85546875" customWidth="1"/>
    <col min="15092" max="15092" width="12.28515625" customWidth="1"/>
    <col min="15093" max="15093" width="13.140625" customWidth="1"/>
    <col min="15094" max="15094" width="11.7109375" customWidth="1"/>
    <col min="15095" max="15095" width="12.42578125" customWidth="1"/>
    <col min="15096" max="15096" width="7.7109375" customWidth="1"/>
    <col min="15097" max="15097" width="11.28515625" customWidth="1"/>
    <col min="15098" max="15098" width="14.28515625" bestFit="1" customWidth="1"/>
    <col min="15099" max="15099" width="13.28515625" bestFit="1" customWidth="1"/>
    <col min="15100" max="15100" width="15.28515625" bestFit="1" customWidth="1"/>
    <col min="15101" max="15101" width="13.28515625" customWidth="1"/>
    <col min="15102" max="15102" width="12.42578125" customWidth="1"/>
    <col min="15103" max="15103" width="11.5703125" customWidth="1"/>
    <col min="15104" max="15104" width="12.42578125" customWidth="1"/>
    <col min="15105" max="15105" width="12.5703125" customWidth="1"/>
    <col min="15106" max="15106" width="11.140625" customWidth="1"/>
    <col min="15107" max="15107" width="7.140625" customWidth="1"/>
    <col min="15108" max="15108" width="11" customWidth="1"/>
    <col min="15109" max="15109" width="9.42578125" customWidth="1"/>
    <col min="15335" max="15335" width="5.85546875" customWidth="1"/>
    <col min="15336" max="15336" width="15.140625" customWidth="1"/>
    <col min="15337" max="15337" width="29.85546875" customWidth="1"/>
    <col min="15338" max="15339" width="16.140625" customWidth="1"/>
    <col min="15340" max="15340" width="13.140625" customWidth="1"/>
    <col min="15341" max="15341" width="12.7109375" customWidth="1"/>
    <col min="15342" max="15342" width="10.42578125" customWidth="1"/>
    <col min="15343" max="15343" width="9.85546875" bestFit="1" customWidth="1"/>
    <col min="15344" max="15344" width="10.28515625" customWidth="1"/>
    <col min="15345" max="15345" width="10.42578125" customWidth="1"/>
    <col min="15346" max="15346" width="11.28515625" customWidth="1"/>
    <col min="15347" max="15347" width="10.85546875" customWidth="1"/>
    <col min="15348" max="15348" width="12.28515625" customWidth="1"/>
    <col min="15349" max="15349" width="13.140625" customWidth="1"/>
    <col min="15350" max="15350" width="11.7109375" customWidth="1"/>
    <col min="15351" max="15351" width="12.42578125" customWidth="1"/>
    <col min="15352" max="15352" width="7.7109375" customWidth="1"/>
    <col min="15353" max="15353" width="11.28515625" customWidth="1"/>
    <col min="15354" max="15354" width="14.28515625" bestFit="1" customWidth="1"/>
    <col min="15355" max="15355" width="13.28515625" bestFit="1" customWidth="1"/>
    <col min="15356" max="15356" width="15.28515625" bestFit="1" customWidth="1"/>
    <col min="15357" max="15357" width="13.28515625" customWidth="1"/>
    <col min="15358" max="15358" width="12.42578125" customWidth="1"/>
    <col min="15359" max="15359" width="11.5703125" customWidth="1"/>
    <col min="15360" max="15360" width="12.42578125" customWidth="1"/>
    <col min="15361" max="15361" width="12.5703125" customWidth="1"/>
    <col min="15362" max="15362" width="11.140625" customWidth="1"/>
    <col min="15363" max="15363" width="7.140625" customWidth="1"/>
    <col min="15364" max="15364" width="11" customWidth="1"/>
    <col min="15365" max="15365" width="9.42578125" customWidth="1"/>
    <col min="15591" max="15591" width="5.85546875" customWidth="1"/>
    <col min="15592" max="15592" width="15.140625" customWidth="1"/>
    <col min="15593" max="15593" width="29.85546875" customWidth="1"/>
    <col min="15594" max="15595" width="16.140625" customWidth="1"/>
    <col min="15596" max="15596" width="13.140625" customWidth="1"/>
    <col min="15597" max="15597" width="12.7109375" customWidth="1"/>
    <col min="15598" max="15598" width="10.42578125" customWidth="1"/>
    <col min="15599" max="15599" width="9.85546875" bestFit="1" customWidth="1"/>
    <col min="15600" max="15600" width="10.28515625" customWidth="1"/>
    <col min="15601" max="15601" width="10.42578125" customWidth="1"/>
    <col min="15602" max="15602" width="11.28515625" customWidth="1"/>
    <col min="15603" max="15603" width="10.85546875" customWidth="1"/>
    <col min="15604" max="15604" width="12.28515625" customWidth="1"/>
    <col min="15605" max="15605" width="13.140625" customWidth="1"/>
    <col min="15606" max="15606" width="11.7109375" customWidth="1"/>
    <col min="15607" max="15607" width="12.42578125" customWidth="1"/>
    <col min="15608" max="15608" width="7.7109375" customWidth="1"/>
    <col min="15609" max="15609" width="11.28515625" customWidth="1"/>
    <col min="15610" max="15610" width="14.28515625" bestFit="1" customWidth="1"/>
    <col min="15611" max="15611" width="13.28515625" bestFit="1" customWidth="1"/>
    <col min="15612" max="15612" width="15.28515625" bestFit="1" customWidth="1"/>
    <col min="15613" max="15613" width="13.28515625" customWidth="1"/>
    <col min="15614" max="15614" width="12.42578125" customWidth="1"/>
    <col min="15615" max="15615" width="11.5703125" customWidth="1"/>
    <col min="15616" max="15616" width="12.42578125" customWidth="1"/>
    <col min="15617" max="15617" width="12.5703125" customWidth="1"/>
    <col min="15618" max="15618" width="11.140625" customWidth="1"/>
    <col min="15619" max="15619" width="7.140625" customWidth="1"/>
    <col min="15620" max="15620" width="11" customWidth="1"/>
    <col min="15621" max="15621" width="9.42578125" customWidth="1"/>
    <col min="15847" max="15847" width="5.85546875" customWidth="1"/>
    <col min="15848" max="15848" width="15.140625" customWidth="1"/>
    <col min="15849" max="15849" width="29.85546875" customWidth="1"/>
    <col min="15850" max="15851" width="16.140625" customWidth="1"/>
    <col min="15852" max="15852" width="13.140625" customWidth="1"/>
    <col min="15853" max="15853" width="12.7109375" customWidth="1"/>
    <col min="15854" max="15854" width="10.42578125" customWidth="1"/>
    <col min="15855" max="15855" width="9.85546875" bestFit="1" customWidth="1"/>
    <col min="15856" max="15856" width="10.28515625" customWidth="1"/>
    <col min="15857" max="15857" width="10.42578125" customWidth="1"/>
    <col min="15858" max="15858" width="11.28515625" customWidth="1"/>
    <col min="15859" max="15859" width="10.85546875" customWidth="1"/>
    <col min="15860" max="15860" width="12.28515625" customWidth="1"/>
    <col min="15861" max="15861" width="13.140625" customWidth="1"/>
    <col min="15862" max="15862" width="11.7109375" customWidth="1"/>
    <col min="15863" max="15863" width="12.42578125" customWidth="1"/>
    <col min="15864" max="15864" width="7.7109375" customWidth="1"/>
    <col min="15865" max="15865" width="11.28515625" customWidth="1"/>
    <col min="15866" max="15866" width="14.28515625" bestFit="1" customWidth="1"/>
    <col min="15867" max="15867" width="13.28515625" bestFit="1" customWidth="1"/>
    <col min="15868" max="15868" width="15.28515625" bestFit="1" customWidth="1"/>
    <col min="15869" max="15869" width="13.28515625" customWidth="1"/>
    <col min="15870" max="15870" width="12.42578125" customWidth="1"/>
    <col min="15871" max="15871" width="11.5703125" customWidth="1"/>
    <col min="15872" max="15872" width="12.42578125" customWidth="1"/>
    <col min="15873" max="15873" width="12.5703125" customWidth="1"/>
    <col min="15874" max="15874" width="11.140625" customWidth="1"/>
    <col min="15875" max="15875" width="7.140625" customWidth="1"/>
    <col min="15876" max="15876" width="11" customWidth="1"/>
    <col min="15877" max="15877" width="9.42578125" customWidth="1"/>
    <col min="16103" max="16103" width="5.85546875" customWidth="1"/>
    <col min="16104" max="16104" width="15.140625" customWidth="1"/>
    <col min="16105" max="16105" width="29.85546875" customWidth="1"/>
    <col min="16106" max="16107" width="16.140625" customWidth="1"/>
    <col min="16108" max="16108" width="13.140625" customWidth="1"/>
    <col min="16109" max="16109" width="12.7109375" customWidth="1"/>
    <col min="16110" max="16110" width="10.42578125" customWidth="1"/>
    <col min="16111" max="16111" width="9.85546875" bestFit="1" customWidth="1"/>
    <col min="16112" max="16112" width="10.28515625" customWidth="1"/>
    <col min="16113" max="16113" width="10.42578125" customWidth="1"/>
    <col min="16114" max="16114" width="11.28515625" customWidth="1"/>
    <col min="16115" max="16115" width="10.85546875" customWidth="1"/>
    <col min="16116" max="16116" width="12.28515625" customWidth="1"/>
    <col min="16117" max="16117" width="13.140625" customWidth="1"/>
    <col min="16118" max="16118" width="11.7109375" customWidth="1"/>
    <col min="16119" max="16119" width="12.42578125" customWidth="1"/>
    <col min="16120" max="16120" width="7.7109375" customWidth="1"/>
    <col min="16121" max="16121" width="11.28515625" customWidth="1"/>
    <col min="16122" max="16122" width="14.28515625" bestFit="1" customWidth="1"/>
    <col min="16123" max="16123" width="13.28515625" bestFit="1" customWidth="1"/>
    <col min="16124" max="16124" width="15.28515625" bestFit="1" customWidth="1"/>
    <col min="16125" max="16125" width="13.28515625" customWidth="1"/>
    <col min="16126" max="16126" width="12.42578125" customWidth="1"/>
    <col min="16127" max="16127" width="11.5703125" customWidth="1"/>
    <col min="16128" max="16128" width="12.42578125" customWidth="1"/>
    <col min="16129" max="16129" width="12.5703125" customWidth="1"/>
    <col min="16130" max="16130" width="11.140625" customWidth="1"/>
    <col min="16131" max="16131" width="7.140625" customWidth="1"/>
    <col min="16132" max="16132" width="11" customWidth="1"/>
    <col min="16133" max="16133" width="9.42578125" customWidth="1"/>
  </cols>
  <sheetData>
    <row r="1" spans="1:28" ht="41.25" customHeight="1" thickBot="1" x14ac:dyDescent="0.3">
      <c r="D1" s="1" t="s">
        <v>73</v>
      </c>
      <c r="Y1" s="231" t="s">
        <v>49</v>
      </c>
      <c r="Z1" s="231"/>
      <c r="AA1" s="231"/>
      <c r="AB1" s="231"/>
    </row>
    <row r="2" spans="1:28" ht="45.75" thickBot="1" x14ac:dyDescent="0.3">
      <c r="A2" s="16" t="s">
        <v>7</v>
      </c>
      <c r="B2" s="17" t="s">
        <v>8</v>
      </c>
      <c r="C2" s="4" t="s">
        <v>9</v>
      </c>
      <c r="D2" s="10" t="s">
        <v>29</v>
      </c>
      <c r="E2" s="103" t="s">
        <v>123</v>
      </c>
      <c r="F2" s="104" t="s">
        <v>124</v>
      </c>
      <c r="G2" s="46" t="s">
        <v>74</v>
      </c>
      <c r="H2" s="46" t="s">
        <v>75</v>
      </c>
      <c r="I2" s="39" t="s">
        <v>77</v>
      </c>
      <c r="J2" s="56" t="s">
        <v>76</v>
      </c>
      <c r="K2" s="23" t="s">
        <v>45</v>
      </c>
      <c r="L2" s="88" t="s">
        <v>84</v>
      </c>
      <c r="M2" s="88" t="s">
        <v>82</v>
      </c>
      <c r="N2" s="88" t="s">
        <v>82</v>
      </c>
      <c r="O2" s="23" t="s">
        <v>46</v>
      </c>
      <c r="P2" s="23" t="s">
        <v>47</v>
      </c>
      <c r="Q2" s="88" t="s">
        <v>83</v>
      </c>
      <c r="R2" s="36" t="s">
        <v>48</v>
      </c>
      <c r="S2" s="39" t="s">
        <v>77</v>
      </c>
      <c r="T2" s="21" t="s">
        <v>23</v>
      </c>
      <c r="U2" s="18" t="s">
        <v>24</v>
      </c>
      <c r="V2" s="18" t="s">
        <v>28</v>
      </c>
      <c r="W2" s="19" t="s">
        <v>25</v>
      </c>
      <c r="X2" s="41" t="s">
        <v>77</v>
      </c>
      <c r="Y2" s="29" t="s">
        <v>50</v>
      </c>
      <c r="Z2" s="30" t="s">
        <v>51</v>
      </c>
      <c r="AA2" s="30" t="s">
        <v>52</v>
      </c>
      <c r="AB2" s="31" t="s">
        <v>53</v>
      </c>
    </row>
    <row r="3" spans="1:28" ht="72.75" customHeight="1" x14ac:dyDescent="0.25">
      <c r="A3" s="74" t="s">
        <v>16</v>
      </c>
      <c r="B3" s="15" t="s">
        <v>27</v>
      </c>
      <c r="C3" s="11" t="s">
        <v>57</v>
      </c>
      <c r="D3" s="12" t="s">
        <v>37</v>
      </c>
      <c r="E3" s="105"/>
      <c r="F3" s="12"/>
      <c r="G3" s="60">
        <v>482188.67</v>
      </c>
      <c r="H3" s="60">
        <v>473190.17</v>
      </c>
      <c r="I3" s="57">
        <v>0.98133821767317764</v>
      </c>
      <c r="J3" s="67">
        <f>+H3/G3</f>
        <v>0.98133821767317764</v>
      </c>
      <c r="K3" s="63">
        <v>74340</v>
      </c>
      <c r="L3" s="73">
        <v>0</v>
      </c>
      <c r="M3" s="73">
        <f>+K3</f>
        <v>74340</v>
      </c>
      <c r="N3" s="73">
        <f>+L3+M3</f>
        <v>74340</v>
      </c>
      <c r="O3" s="64">
        <v>74340</v>
      </c>
      <c r="P3" s="64">
        <v>0</v>
      </c>
      <c r="Q3" s="73">
        <f>+K3-O3</f>
        <v>0</v>
      </c>
      <c r="R3" s="67">
        <f>+O3/K3</f>
        <v>1</v>
      </c>
      <c r="S3" s="20">
        <v>1</v>
      </c>
      <c r="T3" s="78">
        <v>74340</v>
      </c>
      <c r="U3" s="79">
        <v>74340</v>
      </c>
      <c r="V3" s="79">
        <v>0</v>
      </c>
      <c r="W3" s="40">
        <f>+U3/T3</f>
        <v>1</v>
      </c>
      <c r="X3" s="24">
        <f t="shared" ref="X3:X12" si="0">U3/T3</f>
        <v>1</v>
      </c>
      <c r="Y3" s="26">
        <f t="shared" ref="Y3:Y10" si="1">K3-T3</f>
        <v>0</v>
      </c>
      <c r="Z3" s="27">
        <f t="shared" ref="Z3:Z12" si="2">U3-O3</f>
        <v>0</v>
      </c>
      <c r="AA3" s="27">
        <f t="shared" ref="AA3:AA12" si="3">V3-P3</f>
        <v>0</v>
      </c>
      <c r="AB3" s="34">
        <f>X3-S3</f>
        <v>0</v>
      </c>
    </row>
    <row r="4" spans="1:28" s="2" customFormat="1" ht="80.25" customHeight="1" x14ac:dyDescent="0.25">
      <c r="A4" s="75" t="s">
        <v>26</v>
      </c>
      <c r="B4" s="5" t="s">
        <v>4</v>
      </c>
      <c r="C4" s="6" t="s">
        <v>12</v>
      </c>
      <c r="D4" s="6" t="s">
        <v>30</v>
      </c>
      <c r="E4" s="6" t="s">
        <v>125</v>
      </c>
      <c r="F4" s="6" t="s">
        <v>129</v>
      </c>
      <c r="G4" s="60">
        <v>42716653.200000003</v>
      </c>
      <c r="H4" s="60">
        <v>41115373.579999998</v>
      </c>
      <c r="I4" s="57">
        <v>0.96251392606759734</v>
      </c>
      <c r="J4" s="68">
        <f t="shared" ref="J4:J10" si="4">+H4/G4</f>
        <v>0.96251392606759734</v>
      </c>
      <c r="K4" s="65">
        <v>20410108.559999999</v>
      </c>
      <c r="L4" s="89">
        <v>1237084.3599999999</v>
      </c>
      <c r="M4" s="89">
        <v>18667504.77</v>
      </c>
      <c r="N4" s="89">
        <f t="shared" ref="N4:N11" si="5">+L4+M4</f>
        <v>19904589.129999999</v>
      </c>
      <c r="O4" s="65">
        <v>9487118.1799999997</v>
      </c>
      <c r="P4" s="90">
        <v>519829.43</v>
      </c>
      <c r="Q4" s="89">
        <f t="shared" ref="Q4:Q11" si="6">+K4-O4</f>
        <v>10922990.379999999</v>
      </c>
      <c r="R4" s="72">
        <f>+O4/K4</f>
        <v>0.46482448401048587</v>
      </c>
      <c r="S4" s="37" t="s">
        <v>38</v>
      </c>
      <c r="T4" s="80">
        <v>20410108.559999999</v>
      </c>
      <c r="U4" s="81">
        <v>9494119.1199999992</v>
      </c>
      <c r="V4" s="81">
        <v>498518.49</v>
      </c>
      <c r="W4" s="40">
        <f t="shared" ref="W4:W11" si="7">+U4/T4</f>
        <v>0.46516749737464402</v>
      </c>
      <c r="X4" s="24">
        <f t="shared" si="0"/>
        <v>0.46516749737464402</v>
      </c>
      <c r="Y4" s="28">
        <f t="shared" si="1"/>
        <v>0</v>
      </c>
      <c r="Z4" s="25">
        <f t="shared" si="2"/>
        <v>7000.9399999994785</v>
      </c>
      <c r="AA4" s="25">
        <f t="shared" si="3"/>
        <v>-21310.940000000002</v>
      </c>
      <c r="AB4" s="32">
        <v>4.0000000000000002E-4</v>
      </c>
    </row>
    <row r="5" spans="1:28" s="2" customFormat="1" ht="126" x14ac:dyDescent="0.25">
      <c r="A5" s="75" t="s">
        <v>17</v>
      </c>
      <c r="B5" s="7" t="s">
        <v>3</v>
      </c>
      <c r="C5" s="8" t="s">
        <v>11</v>
      </c>
      <c r="D5" s="8" t="s">
        <v>31</v>
      </c>
      <c r="E5" s="8" t="s">
        <v>125</v>
      </c>
      <c r="F5" s="8">
        <v>2017</v>
      </c>
      <c r="G5" s="60">
        <v>5085383.9800000004</v>
      </c>
      <c r="H5" s="60">
        <v>3989372.58</v>
      </c>
      <c r="I5" s="57">
        <v>0.78447814278913108</v>
      </c>
      <c r="J5" s="69">
        <f t="shared" si="4"/>
        <v>0.78447814278913108</v>
      </c>
      <c r="K5" s="65">
        <v>473518.98</v>
      </c>
      <c r="L5" s="89">
        <v>34059.439999999995</v>
      </c>
      <c r="M5" s="89">
        <v>213536.43</v>
      </c>
      <c r="N5" s="89">
        <f t="shared" si="5"/>
        <v>247595.87</v>
      </c>
      <c r="O5" s="65">
        <v>213397.68</v>
      </c>
      <c r="P5" s="65">
        <v>225923.11</v>
      </c>
      <c r="Q5" s="89">
        <f t="shared" si="6"/>
        <v>260121.3</v>
      </c>
      <c r="R5" s="72">
        <f t="shared" ref="R5:R11" si="8">+O5/K5</f>
        <v>0.45066341374531599</v>
      </c>
      <c r="S5" s="37" t="s">
        <v>39</v>
      </c>
      <c r="T5" s="80">
        <v>473518.98</v>
      </c>
      <c r="U5" s="81">
        <v>213712.14</v>
      </c>
      <c r="V5" s="81">
        <v>225608.64999999997</v>
      </c>
      <c r="W5" s="40">
        <f t="shared" si="7"/>
        <v>0.45132750539376482</v>
      </c>
      <c r="X5" s="24">
        <f t="shared" si="0"/>
        <v>0.45132750539376482</v>
      </c>
      <c r="Y5" s="84">
        <f t="shared" si="1"/>
        <v>0</v>
      </c>
      <c r="Z5" s="85">
        <f t="shared" si="2"/>
        <v>314.46000000002095</v>
      </c>
      <c r="AA5" s="85">
        <f t="shared" si="3"/>
        <v>-314.46000000002095</v>
      </c>
      <c r="AB5" s="32">
        <v>5.9999999999999995E-4</v>
      </c>
    </row>
    <row r="6" spans="1:28" s="2" customFormat="1" ht="94.5" x14ac:dyDescent="0.25">
      <c r="A6" s="75" t="s">
        <v>18</v>
      </c>
      <c r="B6" s="5" t="s">
        <v>2</v>
      </c>
      <c r="C6" s="8" t="s">
        <v>14</v>
      </c>
      <c r="D6" s="8" t="s">
        <v>32</v>
      </c>
      <c r="E6" s="8" t="s">
        <v>126</v>
      </c>
      <c r="F6" s="8">
        <v>2017</v>
      </c>
      <c r="G6" s="60">
        <v>10026978.07</v>
      </c>
      <c r="H6" s="60">
        <v>4971802.7</v>
      </c>
      <c r="I6" s="57">
        <v>0.49584258241027551</v>
      </c>
      <c r="J6" s="69">
        <f t="shared" si="4"/>
        <v>0.49584258241027551</v>
      </c>
      <c r="K6" s="65">
        <v>520215.94</v>
      </c>
      <c r="L6" s="89">
        <v>10037.040000000001</v>
      </c>
      <c r="M6" s="89">
        <v>161257.71</v>
      </c>
      <c r="N6" s="89">
        <f t="shared" si="5"/>
        <v>171294.75</v>
      </c>
      <c r="O6" s="65">
        <v>161257.71</v>
      </c>
      <c r="P6" s="90">
        <v>308713.19</v>
      </c>
      <c r="Q6" s="89">
        <f t="shared" si="6"/>
        <v>358958.23</v>
      </c>
      <c r="R6" s="72">
        <f t="shared" si="8"/>
        <v>0.30998225467677903</v>
      </c>
      <c r="S6" s="37" t="s">
        <v>40</v>
      </c>
      <c r="T6" s="80">
        <v>520215.94</v>
      </c>
      <c r="U6" s="81">
        <v>162586.66999999998</v>
      </c>
      <c r="V6" s="81">
        <v>307384.23</v>
      </c>
      <c r="W6" s="40">
        <f t="shared" si="7"/>
        <v>0.31253688612463504</v>
      </c>
      <c r="X6" s="24">
        <f t="shared" si="0"/>
        <v>0.31253688612463504</v>
      </c>
      <c r="Y6" s="84">
        <f t="shared" si="1"/>
        <v>0</v>
      </c>
      <c r="Z6" s="85">
        <f t="shared" si="2"/>
        <v>1328.9599999999919</v>
      </c>
      <c r="AA6" s="85">
        <f t="shared" si="3"/>
        <v>-1328.960000000021</v>
      </c>
      <c r="AB6" s="32">
        <v>2.5000000000000001E-3</v>
      </c>
    </row>
    <row r="7" spans="1:28" s="2" customFormat="1" ht="95.25" customHeight="1" x14ac:dyDescent="0.25">
      <c r="A7" s="76" t="s">
        <v>19</v>
      </c>
      <c r="B7" s="14" t="s">
        <v>6</v>
      </c>
      <c r="C7" s="13" t="s">
        <v>56</v>
      </c>
      <c r="D7" s="13" t="s">
        <v>36</v>
      </c>
      <c r="E7" s="13" t="s">
        <v>127</v>
      </c>
      <c r="F7" s="13"/>
      <c r="G7" s="60">
        <v>386516.21</v>
      </c>
      <c r="H7" s="60">
        <v>105059.62</v>
      </c>
      <c r="I7" s="57">
        <v>0.27181167899788727</v>
      </c>
      <c r="J7" s="70">
        <f t="shared" si="4"/>
        <v>0.27181167899788727</v>
      </c>
      <c r="K7" s="65">
        <v>52000</v>
      </c>
      <c r="L7" s="89">
        <v>0</v>
      </c>
      <c r="M7" s="89">
        <v>52000</v>
      </c>
      <c r="N7" s="89">
        <f t="shared" si="5"/>
        <v>52000</v>
      </c>
      <c r="O7" s="65">
        <v>52000</v>
      </c>
      <c r="P7" s="65">
        <v>0</v>
      </c>
      <c r="Q7" s="89">
        <f t="shared" si="6"/>
        <v>0</v>
      </c>
      <c r="R7" s="72">
        <f t="shared" si="8"/>
        <v>1</v>
      </c>
      <c r="S7" s="37" t="s">
        <v>41</v>
      </c>
      <c r="T7" s="80">
        <v>52000</v>
      </c>
      <c r="U7" s="81">
        <v>52000</v>
      </c>
      <c r="V7" s="81">
        <v>0</v>
      </c>
      <c r="W7" s="40">
        <f t="shared" si="7"/>
        <v>1</v>
      </c>
      <c r="X7" s="24">
        <f t="shared" si="0"/>
        <v>1</v>
      </c>
      <c r="Y7" s="84">
        <f t="shared" si="1"/>
        <v>0</v>
      </c>
      <c r="Z7" s="85">
        <f t="shared" si="2"/>
        <v>0</v>
      </c>
      <c r="AA7" s="85">
        <f t="shared" si="3"/>
        <v>0</v>
      </c>
      <c r="AB7" s="32">
        <v>0</v>
      </c>
    </row>
    <row r="8" spans="1:28" s="2" customFormat="1" ht="110.25" x14ac:dyDescent="0.25">
      <c r="A8" s="75" t="s">
        <v>20</v>
      </c>
      <c r="B8" s="5" t="s">
        <v>5</v>
      </c>
      <c r="C8" s="8" t="s">
        <v>13</v>
      </c>
      <c r="D8" s="8" t="s">
        <v>33</v>
      </c>
      <c r="E8" s="8" t="s">
        <v>125</v>
      </c>
      <c r="F8" s="8" t="s">
        <v>130</v>
      </c>
      <c r="G8" s="60">
        <v>29105920.939999998</v>
      </c>
      <c r="H8" s="60">
        <v>27756069.620000001</v>
      </c>
      <c r="I8" s="57">
        <v>0.95362279301236919</v>
      </c>
      <c r="J8" s="69">
        <f t="shared" si="4"/>
        <v>0.95362279301236919</v>
      </c>
      <c r="K8" s="65">
        <v>13911365.039999999</v>
      </c>
      <c r="L8" s="89">
        <v>860421.61</v>
      </c>
      <c r="M8" s="89">
        <v>6646188.5099999998</v>
      </c>
      <c r="N8" s="89">
        <f t="shared" si="5"/>
        <v>7506610.1200000001</v>
      </c>
      <c r="O8" s="65">
        <v>6612321.5599999996</v>
      </c>
      <c r="P8" s="90">
        <v>6400183.5300000003</v>
      </c>
      <c r="Q8" s="89">
        <f t="shared" si="6"/>
        <v>7299043.4799999995</v>
      </c>
      <c r="R8" s="72">
        <f t="shared" si="8"/>
        <v>0.47531795341343441</v>
      </c>
      <c r="S8" s="37" t="s">
        <v>42</v>
      </c>
      <c r="T8" s="80">
        <v>13911365.039999999</v>
      </c>
      <c r="U8" s="81">
        <v>6681460.6199999955</v>
      </c>
      <c r="V8" s="81">
        <v>6332973.2600000016</v>
      </c>
      <c r="W8" s="40">
        <f t="shared" si="7"/>
        <v>0.48028792291687256</v>
      </c>
      <c r="X8" s="24">
        <f t="shared" si="0"/>
        <v>0.48028792291687256</v>
      </c>
      <c r="Y8" s="84">
        <f t="shared" si="1"/>
        <v>0</v>
      </c>
      <c r="Z8" s="85">
        <f t="shared" si="2"/>
        <v>69139.059999995865</v>
      </c>
      <c r="AA8" s="85">
        <f t="shared" si="3"/>
        <v>-67210.269999998622</v>
      </c>
      <c r="AB8" s="32">
        <v>5.0000000000000001E-3</v>
      </c>
    </row>
    <row r="9" spans="1:28" s="2" customFormat="1" ht="94.5" x14ac:dyDescent="0.25">
      <c r="A9" s="75" t="s">
        <v>21</v>
      </c>
      <c r="B9" s="5" t="s">
        <v>1</v>
      </c>
      <c r="C9" s="8" t="s">
        <v>10</v>
      </c>
      <c r="D9" s="8" t="s">
        <v>34</v>
      </c>
      <c r="E9" s="8" t="s">
        <v>132</v>
      </c>
      <c r="F9" s="8" t="s">
        <v>131</v>
      </c>
      <c r="G9" s="60">
        <v>21133980.050000001</v>
      </c>
      <c r="H9" s="60">
        <v>20055255.080000002</v>
      </c>
      <c r="I9" s="57">
        <v>0.94895779368354238</v>
      </c>
      <c r="J9" s="69">
        <f t="shared" si="4"/>
        <v>0.94895779368354238</v>
      </c>
      <c r="K9" s="65">
        <v>10246712.210000001</v>
      </c>
      <c r="L9" s="89">
        <v>603327.56000000006</v>
      </c>
      <c r="M9" s="89">
        <v>8496863.7799999993</v>
      </c>
      <c r="N9" s="89">
        <f t="shared" si="5"/>
        <v>9100191.3399999999</v>
      </c>
      <c r="O9" s="65">
        <v>5099192.6399999997</v>
      </c>
      <c r="P9" s="90">
        <v>1053235.42</v>
      </c>
      <c r="Q9" s="89">
        <f t="shared" si="6"/>
        <v>5147519.5700000012</v>
      </c>
      <c r="R9" s="72">
        <f t="shared" si="8"/>
        <v>0.49764183237464021</v>
      </c>
      <c r="S9" s="37" t="s">
        <v>43</v>
      </c>
      <c r="T9" s="80">
        <v>10246712.210000001</v>
      </c>
      <c r="U9" s="81">
        <v>5132890.84</v>
      </c>
      <c r="V9" s="81">
        <v>1053235.42</v>
      </c>
      <c r="W9" s="40">
        <f t="shared" si="7"/>
        <v>0.50093051652125975</v>
      </c>
      <c r="X9" s="24">
        <f t="shared" si="0"/>
        <v>0.50093051652125975</v>
      </c>
      <c r="Y9" s="84">
        <f t="shared" si="1"/>
        <v>0</v>
      </c>
      <c r="Z9" s="85">
        <f t="shared" si="2"/>
        <v>33698.200000000186</v>
      </c>
      <c r="AA9" s="85">
        <f t="shared" si="3"/>
        <v>0</v>
      </c>
      <c r="AB9" s="32">
        <v>3.3E-3</v>
      </c>
    </row>
    <row r="10" spans="1:28" s="2" customFormat="1" ht="89.25" customHeight="1" thickBot="1" x14ac:dyDescent="0.3">
      <c r="A10" s="75" t="s">
        <v>22</v>
      </c>
      <c r="B10" s="5" t="s">
        <v>0</v>
      </c>
      <c r="C10" s="8" t="s">
        <v>85</v>
      </c>
      <c r="D10" s="8" t="s">
        <v>35</v>
      </c>
      <c r="E10" s="102" t="s">
        <v>128</v>
      </c>
      <c r="F10" s="102">
        <v>2017</v>
      </c>
      <c r="G10" s="61">
        <v>29986180.259999998</v>
      </c>
      <c r="H10" s="61">
        <v>29036104.16</v>
      </c>
      <c r="I10" s="58">
        <v>0.96831620127131202</v>
      </c>
      <c r="J10" s="69">
        <f t="shared" si="4"/>
        <v>0.96831620127131202</v>
      </c>
      <c r="K10" s="65">
        <v>11721998.199999999</v>
      </c>
      <c r="L10" s="89">
        <v>996127.2</v>
      </c>
      <c r="M10" s="89">
        <v>9462754.0099999998</v>
      </c>
      <c r="N10" s="89">
        <f t="shared" si="5"/>
        <v>10458881.209999999</v>
      </c>
      <c r="O10" s="65">
        <v>5601338.6500000004</v>
      </c>
      <c r="P10" s="90">
        <v>1261877.6000000001</v>
      </c>
      <c r="Q10" s="89">
        <f t="shared" si="6"/>
        <v>6120659.5499999989</v>
      </c>
      <c r="R10" s="72">
        <f t="shared" si="8"/>
        <v>0.47784844822787986</v>
      </c>
      <c r="S10" s="37" t="s">
        <v>44</v>
      </c>
      <c r="T10" s="82">
        <v>11721998.199999999</v>
      </c>
      <c r="U10" s="83">
        <v>5605220.0099999998</v>
      </c>
      <c r="V10" s="83">
        <v>1258858.6400000001</v>
      </c>
      <c r="W10" s="42">
        <f t="shared" si="7"/>
        <v>0.47817956583545629</v>
      </c>
      <c r="X10" s="24">
        <f t="shared" si="0"/>
        <v>0.47817956583545629</v>
      </c>
      <c r="Y10" s="86">
        <f t="shared" si="1"/>
        <v>0</v>
      </c>
      <c r="Z10" s="87">
        <f t="shared" si="2"/>
        <v>3881.359999999404</v>
      </c>
      <c r="AA10" s="87">
        <f t="shared" si="3"/>
        <v>-3018.9599999999627</v>
      </c>
      <c r="AB10" s="33">
        <v>4.0000000000000002E-4</v>
      </c>
    </row>
    <row r="11" spans="1:28" s="2" customFormat="1" ht="95.25" customHeight="1" thickBot="1" x14ac:dyDescent="0.3">
      <c r="A11" s="76" t="s">
        <v>55</v>
      </c>
      <c r="B11" s="14" t="s">
        <v>79</v>
      </c>
      <c r="C11" s="13" t="s">
        <v>78</v>
      </c>
      <c r="D11" s="13" t="s">
        <v>80</v>
      </c>
      <c r="E11" s="13" t="s">
        <v>81</v>
      </c>
      <c r="F11" s="13"/>
      <c r="G11" s="60">
        <v>0</v>
      </c>
      <c r="H11" s="60">
        <v>0</v>
      </c>
      <c r="I11" s="57"/>
      <c r="J11" s="70">
        <v>0</v>
      </c>
      <c r="K11" s="65">
        <v>277806.23</v>
      </c>
      <c r="L11" s="89">
        <v>277803.23</v>
      </c>
      <c r="M11" s="89">
        <v>0</v>
      </c>
      <c r="N11" s="89">
        <f t="shared" si="5"/>
        <v>277803.23</v>
      </c>
      <c r="O11" s="65">
        <v>0</v>
      </c>
      <c r="P11" s="65">
        <f>+K11</f>
        <v>277806.23</v>
      </c>
      <c r="Q11" s="89">
        <f t="shared" si="6"/>
        <v>277806.23</v>
      </c>
      <c r="R11" s="72">
        <f t="shared" si="8"/>
        <v>0</v>
      </c>
      <c r="S11" s="37"/>
      <c r="T11" s="80">
        <v>277806.23</v>
      </c>
      <c r="U11" s="81">
        <v>0</v>
      </c>
      <c r="V11" s="81">
        <v>0</v>
      </c>
      <c r="W11" s="40">
        <f t="shared" si="7"/>
        <v>0</v>
      </c>
      <c r="X11" s="24">
        <f t="shared" si="0"/>
        <v>0</v>
      </c>
      <c r="Y11" s="84"/>
      <c r="Z11" s="85">
        <f t="shared" si="2"/>
        <v>0</v>
      </c>
      <c r="AA11" s="85">
        <f t="shared" si="3"/>
        <v>-277806.23</v>
      </c>
      <c r="AB11" s="32"/>
    </row>
    <row r="12" spans="1:28" s="2" customFormat="1" ht="27" customHeight="1" thickBot="1" x14ac:dyDescent="0.3">
      <c r="A12" s="77"/>
      <c r="B12" s="232" t="s">
        <v>15</v>
      </c>
      <c r="C12" s="232"/>
      <c r="D12" s="232"/>
      <c r="E12" s="35"/>
      <c r="F12" s="35"/>
      <c r="G12" s="62">
        <f>SUM(G3:G11)</f>
        <v>138923801.38</v>
      </c>
      <c r="H12" s="62">
        <f>SUM(H3:H11)</f>
        <v>127502227.50999999</v>
      </c>
      <c r="I12" s="59">
        <f>H12/G12</f>
        <v>0.91778533443122223</v>
      </c>
      <c r="J12" s="35"/>
      <c r="K12" s="66">
        <f>SUM(K3:K10)</f>
        <v>57410258.929999992</v>
      </c>
      <c r="L12" s="66">
        <v>0</v>
      </c>
      <c r="M12" s="66">
        <v>0</v>
      </c>
      <c r="N12" s="66"/>
      <c r="O12" s="66">
        <f>SUM(O3:O11)</f>
        <v>27300966.420000002</v>
      </c>
      <c r="P12" s="66">
        <f>SUM(P3:P11)</f>
        <v>10047568.51</v>
      </c>
      <c r="Q12" s="66"/>
      <c r="R12" s="22"/>
      <c r="S12" s="22">
        <f>O12/K12</f>
        <v>0.47554160055762712</v>
      </c>
      <c r="T12" s="66">
        <f>SUM(T3:T10)</f>
        <v>57410258.929999992</v>
      </c>
      <c r="U12" s="66">
        <f>SUM(U3:U11)</f>
        <v>27416329.399999991</v>
      </c>
      <c r="V12" s="66">
        <f>SUM(V3:V11)</f>
        <v>9676578.6900000013</v>
      </c>
      <c r="W12" s="43"/>
      <c r="X12" s="9">
        <f t="shared" si="0"/>
        <v>0.47755104942878884</v>
      </c>
      <c r="Y12" s="66">
        <f>SUM(Y3:Y10)</f>
        <v>0</v>
      </c>
      <c r="Z12" s="66">
        <f t="shared" si="2"/>
        <v>115362.97999998927</v>
      </c>
      <c r="AA12" s="66">
        <f t="shared" si="3"/>
        <v>-370989.81999999844</v>
      </c>
      <c r="AB12" s="9">
        <v>2.0999999999999999E-3</v>
      </c>
    </row>
  </sheetData>
  <mergeCells count="2">
    <mergeCell ref="Y1:AB1"/>
    <mergeCell ref="B12:D12"/>
  </mergeCells>
  <printOptions horizontalCentered="1"/>
  <pageMargins left="0.70866141732283472" right="0.70866141732283472" top="0.74803149606299213" bottom="0.74803149606299213" header="0.31496062992125984" footer="0.31496062992125984"/>
  <pageSetup paperSize="9" scale="53" orientation="landscape"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
  <sheetViews>
    <sheetView topLeftCell="G12" workbookViewId="0">
      <selection activeCell="I12" sqref="I12"/>
    </sheetView>
  </sheetViews>
  <sheetFormatPr baseColWidth="10" defaultRowHeight="117" customHeight="1" x14ac:dyDescent="0.25"/>
  <cols>
    <col min="1" max="1" width="5.85546875" style="44" customWidth="1"/>
    <col min="2" max="2" width="32.5703125" customWidth="1"/>
    <col min="3" max="3" width="49.42578125" style="1" customWidth="1"/>
    <col min="4" max="4" width="53.140625" style="1" customWidth="1"/>
    <col min="5" max="5" width="21.7109375" style="1" customWidth="1"/>
    <col min="6" max="7" width="28" style="1" customWidth="1"/>
    <col min="8" max="8" width="45.7109375" style="1" customWidth="1"/>
    <col min="9" max="9" width="26.7109375" style="45" bestFit="1" customWidth="1"/>
    <col min="10" max="10" width="20" style="1" hidden="1" customWidth="1"/>
    <col min="11" max="11" width="18.5703125" style="1" hidden="1" customWidth="1"/>
    <col min="12" max="12" width="22.28515625" style="1" hidden="1" customWidth="1"/>
    <col min="13" max="13" width="19.5703125" style="51" hidden="1" customWidth="1"/>
    <col min="14" max="14" width="17.85546875" style="1" hidden="1" customWidth="1"/>
    <col min="15" max="16" width="24.28515625" bestFit="1" customWidth="1"/>
    <col min="17" max="17" width="22.7109375" bestFit="1" customWidth="1"/>
    <col min="18" max="18" width="17" style="71" customWidth="1"/>
    <col min="19" max="19" width="29.28515625" style="38" bestFit="1" customWidth="1"/>
    <col min="20" max="20" width="30.42578125" style="38" bestFit="1" customWidth="1"/>
    <col min="21" max="21" width="24.42578125" style="71" bestFit="1" customWidth="1"/>
    <col min="22" max="22" width="20.28515625" style="71" bestFit="1" customWidth="1"/>
    <col min="23" max="23" width="30.140625" style="141" customWidth="1"/>
    <col min="218" max="218" width="5.85546875" customWidth="1"/>
    <col min="219" max="219" width="15.140625" customWidth="1"/>
    <col min="220" max="220" width="29.85546875" customWidth="1"/>
    <col min="221" max="222" width="16.140625" customWidth="1"/>
    <col min="223" max="223" width="13.140625" customWidth="1"/>
    <col min="224" max="224" width="12.7109375" customWidth="1"/>
    <col min="225" max="225" width="10.42578125" customWidth="1"/>
    <col min="226" max="226" width="9.85546875" bestFit="1" customWidth="1"/>
    <col min="227" max="227" width="10.28515625" customWidth="1"/>
    <col min="228" max="228" width="10.42578125" customWidth="1"/>
    <col min="229" max="229" width="11.28515625" customWidth="1"/>
    <col min="230" max="230" width="10.85546875" customWidth="1"/>
    <col min="231" max="231" width="12.28515625" customWidth="1"/>
    <col min="232" max="232" width="13.140625" customWidth="1"/>
    <col min="233" max="233" width="11.7109375" customWidth="1"/>
    <col min="234" max="234" width="12.42578125" customWidth="1"/>
    <col min="235" max="235" width="7.7109375" customWidth="1"/>
    <col min="236" max="236" width="11.28515625" customWidth="1"/>
    <col min="237" max="237" width="14.28515625" bestFit="1" customWidth="1"/>
    <col min="238" max="238" width="13.28515625" bestFit="1" customWidth="1"/>
    <col min="239" max="239" width="15.28515625" bestFit="1" customWidth="1"/>
    <col min="240" max="240" width="13.28515625" customWidth="1"/>
    <col min="241" max="241" width="12.42578125" customWidth="1"/>
    <col min="242" max="242" width="11.5703125" customWidth="1"/>
    <col min="243" max="243" width="12.42578125" customWidth="1"/>
    <col min="244" max="244" width="12.5703125" customWidth="1"/>
    <col min="245" max="245" width="11.140625" customWidth="1"/>
    <col min="246" max="246" width="7.140625" customWidth="1"/>
    <col min="247" max="247" width="11" customWidth="1"/>
    <col min="248" max="248" width="9.42578125" customWidth="1"/>
    <col min="474" max="474" width="5.85546875" customWidth="1"/>
    <col min="475" max="475" width="15.140625" customWidth="1"/>
    <col min="476" max="476" width="29.85546875" customWidth="1"/>
    <col min="477" max="478" width="16.140625" customWidth="1"/>
    <col min="479" max="479" width="13.140625" customWidth="1"/>
    <col min="480" max="480" width="12.7109375" customWidth="1"/>
    <col min="481" max="481" width="10.42578125" customWidth="1"/>
    <col min="482" max="482" width="9.85546875" bestFit="1" customWidth="1"/>
    <col min="483" max="483" width="10.28515625" customWidth="1"/>
    <col min="484" max="484" width="10.42578125" customWidth="1"/>
    <col min="485" max="485" width="11.28515625" customWidth="1"/>
    <col min="486" max="486" width="10.85546875" customWidth="1"/>
    <col min="487" max="487" width="12.28515625" customWidth="1"/>
    <col min="488" max="488" width="13.140625" customWidth="1"/>
    <col min="489" max="489" width="11.7109375" customWidth="1"/>
    <col min="490" max="490" width="12.42578125" customWidth="1"/>
    <col min="491" max="491" width="7.7109375" customWidth="1"/>
    <col min="492" max="492" width="11.28515625" customWidth="1"/>
    <col min="493" max="493" width="14.28515625" bestFit="1" customWidth="1"/>
    <col min="494" max="494" width="13.28515625" bestFit="1" customWidth="1"/>
    <col min="495" max="495" width="15.28515625" bestFit="1" customWidth="1"/>
    <col min="496" max="496" width="13.28515625" customWidth="1"/>
    <col min="497" max="497" width="12.42578125" customWidth="1"/>
    <col min="498" max="498" width="11.5703125" customWidth="1"/>
    <col min="499" max="499" width="12.42578125" customWidth="1"/>
    <col min="500" max="500" width="12.5703125" customWidth="1"/>
    <col min="501" max="501" width="11.140625" customWidth="1"/>
    <col min="502" max="502" width="7.140625" customWidth="1"/>
    <col min="503" max="503" width="11" customWidth="1"/>
    <col min="504" max="504" width="9.42578125" customWidth="1"/>
    <col min="730" max="730" width="5.85546875" customWidth="1"/>
    <col min="731" max="731" width="15.140625" customWidth="1"/>
    <col min="732" max="732" width="29.85546875" customWidth="1"/>
    <col min="733" max="734" width="16.140625" customWidth="1"/>
    <col min="735" max="735" width="13.140625" customWidth="1"/>
    <col min="736" max="736" width="12.7109375" customWidth="1"/>
    <col min="737" max="737" width="10.42578125" customWidth="1"/>
    <col min="738" max="738" width="9.85546875" bestFit="1" customWidth="1"/>
    <col min="739" max="739" width="10.28515625" customWidth="1"/>
    <col min="740" max="740" width="10.42578125" customWidth="1"/>
    <col min="741" max="741" width="11.28515625" customWidth="1"/>
    <col min="742" max="742" width="10.85546875" customWidth="1"/>
    <col min="743" max="743" width="12.28515625" customWidth="1"/>
    <col min="744" max="744" width="13.140625" customWidth="1"/>
    <col min="745" max="745" width="11.7109375" customWidth="1"/>
    <col min="746" max="746" width="12.42578125" customWidth="1"/>
    <col min="747" max="747" width="7.7109375" customWidth="1"/>
    <col min="748" max="748" width="11.28515625" customWidth="1"/>
    <col min="749" max="749" width="14.28515625" bestFit="1" customWidth="1"/>
    <col min="750" max="750" width="13.28515625" bestFit="1" customWidth="1"/>
    <col min="751" max="751" width="15.28515625" bestFit="1" customWidth="1"/>
    <col min="752" max="752" width="13.28515625" customWidth="1"/>
    <col min="753" max="753" width="12.42578125" customWidth="1"/>
    <col min="754" max="754" width="11.5703125" customWidth="1"/>
    <col min="755" max="755" width="12.42578125" customWidth="1"/>
    <col min="756" max="756" width="12.5703125" customWidth="1"/>
    <col min="757" max="757" width="11.140625" customWidth="1"/>
    <col min="758" max="758" width="7.140625" customWidth="1"/>
    <col min="759" max="759" width="11" customWidth="1"/>
    <col min="760" max="760" width="9.42578125" customWidth="1"/>
    <col min="986" max="986" width="5.85546875" customWidth="1"/>
    <col min="987" max="987" width="15.140625" customWidth="1"/>
    <col min="988" max="988" width="29.85546875" customWidth="1"/>
    <col min="989" max="990" width="16.140625" customWidth="1"/>
    <col min="991" max="991" width="13.140625" customWidth="1"/>
    <col min="992" max="992" width="12.7109375" customWidth="1"/>
    <col min="993" max="993" width="10.42578125" customWidth="1"/>
    <col min="994" max="994" width="9.85546875" bestFit="1" customWidth="1"/>
    <col min="995" max="995" width="10.28515625" customWidth="1"/>
    <col min="996" max="996" width="10.42578125" customWidth="1"/>
    <col min="997" max="997" width="11.28515625" customWidth="1"/>
    <col min="998" max="998" width="10.85546875" customWidth="1"/>
    <col min="999" max="999" width="12.28515625" customWidth="1"/>
    <col min="1000" max="1000" width="13.140625" customWidth="1"/>
    <col min="1001" max="1001" width="11.7109375" customWidth="1"/>
    <col min="1002" max="1002" width="12.42578125" customWidth="1"/>
    <col min="1003" max="1003" width="7.7109375" customWidth="1"/>
    <col min="1004" max="1004" width="11.28515625" customWidth="1"/>
    <col min="1005" max="1005" width="14.28515625" bestFit="1" customWidth="1"/>
    <col min="1006" max="1006" width="13.28515625" bestFit="1" customWidth="1"/>
    <col min="1007" max="1007" width="15.28515625" bestFit="1" customWidth="1"/>
    <col min="1008" max="1008" width="13.28515625" customWidth="1"/>
    <col min="1009" max="1009" width="12.42578125" customWidth="1"/>
    <col min="1010" max="1010" width="11.5703125" customWidth="1"/>
    <col min="1011" max="1011" width="12.42578125" customWidth="1"/>
    <col min="1012" max="1012" width="12.5703125" customWidth="1"/>
    <col min="1013" max="1013" width="11.140625" customWidth="1"/>
    <col min="1014" max="1014" width="7.140625" customWidth="1"/>
    <col min="1015" max="1015" width="11" customWidth="1"/>
    <col min="1016" max="1016" width="9.42578125" customWidth="1"/>
    <col min="1242" max="1242" width="5.85546875" customWidth="1"/>
    <col min="1243" max="1243" width="15.140625" customWidth="1"/>
    <col min="1244" max="1244" width="29.85546875" customWidth="1"/>
    <col min="1245" max="1246" width="16.140625" customWidth="1"/>
    <col min="1247" max="1247" width="13.140625" customWidth="1"/>
    <col min="1248" max="1248" width="12.7109375" customWidth="1"/>
    <col min="1249" max="1249" width="10.42578125" customWidth="1"/>
    <col min="1250" max="1250" width="9.85546875" bestFit="1" customWidth="1"/>
    <col min="1251" max="1251" width="10.28515625" customWidth="1"/>
    <col min="1252" max="1252" width="10.42578125" customWidth="1"/>
    <col min="1253" max="1253" width="11.28515625" customWidth="1"/>
    <col min="1254" max="1254" width="10.85546875" customWidth="1"/>
    <col min="1255" max="1255" width="12.28515625" customWidth="1"/>
    <col min="1256" max="1256" width="13.140625" customWidth="1"/>
    <col min="1257" max="1257" width="11.7109375" customWidth="1"/>
    <col min="1258" max="1258" width="12.42578125" customWidth="1"/>
    <col min="1259" max="1259" width="7.7109375" customWidth="1"/>
    <col min="1260" max="1260" width="11.28515625" customWidth="1"/>
    <col min="1261" max="1261" width="14.28515625" bestFit="1" customWidth="1"/>
    <col min="1262" max="1262" width="13.28515625" bestFit="1" customWidth="1"/>
    <col min="1263" max="1263" width="15.28515625" bestFit="1" customWidth="1"/>
    <col min="1264" max="1264" width="13.28515625" customWidth="1"/>
    <col min="1265" max="1265" width="12.42578125" customWidth="1"/>
    <col min="1266" max="1266" width="11.5703125" customWidth="1"/>
    <col min="1267" max="1267" width="12.42578125" customWidth="1"/>
    <col min="1268" max="1268" width="12.5703125" customWidth="1"/>
    <col min="1269" max="1269" width="11.140625" customWidth="1"/>
    <col min="1270" max="1270" width="7.140625" customWidth="1"/>
    <col min="1271" max="1271" width="11" customWidth="1"/>
    <col min="1272" max="1272" width="9.42578125" customWidth="1"/>
    <col min="1498" max="1498" width="5.85546875" customWidth="1"/>
    <col min="1499" max="1499" width="15.140625" customWidth="1"/>
    <col min="1500" max="1500" width="29.85546875" customWidth="1"/>
    <col min="1501" max="1502" width="16.140625" customWidth="1"/>
    <col min="1503" max="1503" width="13.140625" customWidth="1"/>
    <col min="1504" max="1504" width="12.7109375" customWidth="1"/>
    <col min="1505" max="1505" width="10.42578125" customWidth="1"/>
    <col min="1506" max="1506" width="9.85546875" bestFit="1" customWidth="1"/>
    <col min="1507" max="1507" width="10.28515625" customWidth="1"/>
    <col min="1508" max="1508" width="10.42578125" customWidth="1"/>
    <col min="1509" max="1509" width="11.28515625" customWidth="1"/>
    <col min="1510" max="1510" width="10.85546875" customWidth="1"/>
    <col min="1511" max="1511" width="12.28515625" customWidth="1"/>
    <col min="1512" max="1512" width="13.140625" customWidth="1"/>
    <col min="1513" max="1513" width="11.7109375" customWidth="1"/>
    <col min="1514" max="1514" width="12.42578125" customWidth="1"/>
    <col min="1515" max="1515" width="7.7109375" customWidth="1"/>
    <col min="1516" max="1516" width="11.28515625" customWidth="1"/>
    <col min="1517" max="1517" width="14.28515625" bestFit="1" customWidth="1"/>
    <col min="1518" max="1518" width="13.28515625" bestFit="1" customWidth="1"/>
    <col min="1519" max="1519" width="15.28515625" bestFit="1" customWidth="1"/>
    <col min="1520" max="1520" width="13.28515625" customWidth="1"/>
    <col min="1521" max="1521" width="12.42578125" customWidth="1"/>
    <col min="1522" max="1522" width="11.5703125" customWidth="1"/>
    <col min="1523" max="1523" width="12.42578125" customWidth="1"/>
    <col min="1524" max="1524" width="12.5703125" customWidth="1"/>
    <col min="1525" max="1525" width="11.140625" customWidth="1"/>
    <col min="1526" max="1526" width="7.140625" customWidth="1"/>
    <col min="1527" max="1527" width="11" customWidth="1"/>
    <col min="1528" max="1528" width="9.42578125" customWidth="1"/>
    <col min="1754" max="1754" width="5.85546875" customWidth="1"/>
    <col min="1755" max="1755" width="15.140625" customWidth="1"/>
    <col min="1756" max="1756" width="29.85546875" customWidth="1"/>
    <col min="1757" max="1758" width="16.140625" customWidth="1"/>
    <col min="1759" max="1759" width="13.140625" customWidth="1"/>
    <col min="1760" max="1760" width="12.7109375" customWidth="1"/>
    <col min="1761" max="1761" width="10.42578125" customWidth="1"/>
    <col min="1762" max="1762" width="9.85546875" bestFit="1" customWidth="1"/>
    <col min="1763" max="1763" width="10.28515625" customWidth="1"/>
    <col min="1764" max="1764" width="10.42578125" customWidth="1"/>
    <col min="1765" max="1765" width="11.28515625" customWidth="1"/>
    <col min="1766" max="1766" width="10.85546875" customWidth="1"/>
    <col min="1767" max="1767" width="12.28515625" customWidth="1"/>
    <col min="1768" max="1768" width="13.140625" customWidth="1"/>
    <col min="1769" max="1769" width="11.7109375" customWidth="1"/>
    <col min="1770" max="1770" width="12.42578125" customWidth="1"/>
    <col min="1771" max="1771" width="7.7109375" customWidth="1"/>
    <col min="1772" max="1772" width="11.28515625" customWidth="1"/>
    <col min="1773" max="1773" width="14.28515625" bestFit="1" customWidth="1"/>
    <col min="1774" max="1774" width="13.28515625" bestFit="1" customWidth="1"/>
    <col min="1775" max="1775" width="15.28515625" bestFit="1" customWidth="1"/>
    <col min="1776" max="1776" width="13.28515625" customWidth="1"/>
    <col min="1777" max="1777" width="12.42578125" customWidth="1"/>
    <col min="1778" max="1778" width="11.5703125" customWidth="1"/>
    <col min="1779" max="1779" width="12.42578125" customWidth="1"/>
    <col min="1780" max="1780" width="12.5703125" customWidth="1"/>
    <col min="1781" max="1781" width="11.140625" customWidth="1"/>
    <col min="1782" max="1782" width="7.140625" customWidth="1"/>
    <col min="1783" max="1783" width="11" customWidth="1"/>
    <col min="1784" max="1784" width="9.42578125" customWidth="1"/>
    <col min="2010" max="2010" width="5.85546875" customWidth="1"/>
    <col min="2011" max="2011" width="15.140625" customWidth="1"/>
    <col min="2012" max="2012" width="29.85546875" customWidth="1"/>
    <col min="2013" max="2014" width="16.140625" customWidth="1"/>
    <col min="2015" max="2015" width="13.140625" customWidth="1"/>
    <col min="2016" max="2016" width="12.7109375" customWidth="1"/>
    <col min="2017" max="2017" width="10.42578125" customWidth="1"/>
    <col min="2018" max="2018" width="9.85546875" bestFit="1" customWidth="1"/>
    <col min="2019" max="2019" width="10.28515625" customWidth="1"/>
    <col min="2020" max="2020" width="10.42578125" customWidth="1"/>
    <col min="2021" max="2021" width="11.28515625" customWidth="1"/>
    <col min="2022" max="2022" width="10.85546875" customWidth="1"/>
    <col min="2023" max="2023" width="12.28515625" customWidth="1"/>
    <col min="2024" max="2024" width="13.140625" customWidth="1"/>
    <col min="2025" max="2025" width="11.7109375" customWidth="1"/>
    <col min="2026" max="2026" width="12.42578125" customWidth="1"/>
    <col min="2027" max="2027" width="7.7109375" customWidth="1"/>
    <col min="2028" max="2028" width="11.28515625" customWidth="1"/>
    <col min="2029" max="2029" width="14.28515625" bestFit="1" customWidth="1"/>
    <col min="2030" max="2030" width="13.28515625" bestFit="1" customWidth="1"/>
    <col min="2031" max="2031" width="15.28515625" bestFit="1" customWidth="1"/>
    <col min="2032" max="2032" width="13.28515625" customWidth="1"/>
    <col min="2033" max="2033" width="12.42578125" customWidth="1"/>
    <col min="2034" max="2034" width="11.5703125" customWidth="1"/>
    <col min="2035" max="2035" width="12.42578125" customWidth="1"/>
    <col min="2036" max="2036" width="12.5703125" customWidth="1"/>
    <col min="2037" max="2037" width="11.140625" customWidth="1"/>
    <col min="2038" max="2038" width="7.140625" customWidth="1"/>
    <col min="2039" max="2039" width="11" customWidth="1"/>
    <col min="2040" max="2040" width="9.42578125" customWidth="1"/>
    <col min="2266" max="2266" width="5.85546875" customWidth="1"/>
    <col min="2267" max="2267" width="15.140625" customWidth="1"/>
    <col min="2268" max="2268" width="29.85546875" customWidth="1"/>
    <col min="2269" max="2270" width="16.140625" customWidth="1"/>
    <col min="2271" max="2271" width="13.140625" customWidth="1"/>
    <col min="2272" max="2272" width="12.7109375" customWidth="1"/>
    <col min="2273" max="2273" width="10.42578125" customWidth="1"/>
    <col min="2274" max="2274" width="9.85546875" bestFit="1" customWidth="1"/>
    <col min="2275" max="2275" width="10.28515625" customWidth="1"/>
    <col min="2276" max="2276" width="10.42578125" customWidth="1"/>
    <col min="2277" max="2277" width="11.28515625" customWidth="1"/>
    <col min="2278" max="2278" width="10.85546875" customWidth="1"/>
    <col min="2279" max="2279" width="12.28515625" customWidth="1"/>
    <col min="2280" max="2280" width="13.140625" customWidth="1"/>
    <col min="2281" max="2281" width="11.7109375" customWidth="1"/>
    <col min="2282" max="2282" width="12.42578125" customWidth="1"/>
    <col min="2283" max="2283" width="7.7109375" customWidth="1"/>
    <col min="2284" max="2284" width="11.28515625" customWidth="1"/>
    <col min="2285" max="2285" width="14.28515625" bestFit="1" customWidth="1"/>
    <col min="2286" max="2286" width="13.28515625" bestFit="1" customWidth="1"/>
    <col min="2287" max="2287" width="15.28515625" bestFit="1" customWidth="1"/>
    <col min="2288" max="2288" width="13.28515625" customWidth="1"/>
    <col min="2289" max="2289" width="12.42578125" customWidth="1"/>
    <col min="2290" max="2290" width="11.5703125" customWidth="1"/>
    <col min="2291" max="2291" width="12.42578125" customWidth="1"/>
    <col min="2292" max="2292" width="12.5703125" customWidth="1"/>
    <col min="2293" max="2293" width="11.140625" customWidth="1"/>
    <col min="2294" max="2294" width="7.140625" customWidth="1"/>
    <col min="2295" max="2295" width="11" customWidth="1"/>
    <col min="2296" max="2296" width="9.42578125" customWidth="1"/>
    <col min="2522" max="2522" width="5.85546875" customWidth="1"/>
    <col min="2523" max="2523" width="15.140625" customWidth="1"/>
    <col min="2524" max="2524" width="29.85546875" customWidth="1"/>
    <col min="2525" max="2526" width="16.140625" customWidth="1"/>
    <col min="2527" max="2527" width="13.140625" customWidth="1"/>
    <col min="2528" max="2528" width="12.7109375" customWidth="1"/>
    <col min="2529" max="2529" width="10.42578125" customWidth="1"/>
    <col min="2530" max="2530" width="9.85546875" bestFit="1" customWidth="1"/>
    <col min="2531" max="2531" width="10.28515625" customWidth="1"/>
    <col min="2532" max="2532" width="10.42578125" customWidth="1"/>
    <col min="2533" max="2533" width="11.28515625" customWidth="1"/>
    <col min="2534" max="2534" width="10.85546875" customWidth="1"/>
    <col min="2535" max="2535" width="12.28515625" customWidth="1"/>
    <col min="2536" max="2536" width="13.140625" customWidth="1"/>
    <col min="2537" max="2537" width="11.7109375" customWidth="1"/>
    <col min="2538" max="2538" width="12.42578125" customWidth="1"/>
    <col min="2539" max="2539" width="7.7109375" customWidth="1"/>
    <col min="2540" max="2540" width="11.28515625" customWidth="1"/>
    <col min="2541" max="2541" width="14.28515625" bestFit="1" customWidth="1"/>
    <col min="2542" max="2542" width="13.28515625" bestFit="1" customWidth="1"/>
    <col min="2543" max="2543" width="15.28515625" bestFit="1" customWidth="1"/>
    <col min="2544" max="2544" width="13.28515625" customWidth="1"/>
    <col min="2545" max="2545" width="12.42578125" customWidth="1"/>
    <col min="2546" max="2546" width="11.5703125" customWidth="1"/>
    <col min="2547" max="2547" width="12.42578125" customWidth="1"/>
    <col min="2548" max="2548" width="12.5703125" customWidth="1"/>
    <col min="2549" max="2549" width="11.140625" customWidth="1"/>
    <col min="2550" max="2550" width="7.140625" customWidth="1"/>
    <col min="2551" max="2551" width="11" customWidth="1"/>
    <col min="2552" max="2552" width="9.42578125" customWidth="1"/>
    <col min="2778" max="2778" width="5.85546875" customWidth="1"/>
    <col min="2779" max="2779" width="15.140625" customWidth="1"/>
    <col min="2780" max="2780" width="29.85546875" customWidth="1"/>
    <col min="2781" max="2782" width="16.140625" customWidth="1"/>
    <col min="2783" max="2783" width="13.140625" customWidth="1"/>
    <col min="2784" max="2784" width="12.7109375" customWidth="1"/>
    <col min="2785" max="2785" width="10.42578125" customWidth="1"/>
    <col min="2786" max="2786" width="9.85546875" bestFit="1" customWidth="1"/>
    <col min="2787" max="2787" width="10.28515625" customWidth="1"/>
    <col min="2788" max="2788" width="10.42578125" customWidth="1"/>
    <col min="2789" max="2789" width="11.28515625" customWidth="1"/>
    <col min="2790" max="2790" width="10.85546875" customWidth="1"/>
    <col min="2791" max="2791" width="12.28515625" customWidth="1"/>
    <col min="2792" max="2792" width="13.140625" customWidth="1"/>
    <col min="2793" max="2793" width="11.7109375" customWidth="1"/>
    <col min="2794" max="2794" width="12.42578125" customWidth="1"/>
    <col min="2795" max="2795" width="7.7109375" customWidth="1"/>
    <col min="2796" max="2796" width="11.28515625" customWidth="1"/>
    <col min="2797" max="2797" width="14.28515625" bestFit="1" customWidth="1"/>
    <col min="2798" max="2798" width="13.28515625" bestFit="1" customWidth="1"/>
    <col min="2799" max="2799" width="15.28515625" bestFit="1" customWidth="1"/>
    <col min="2800" max="2800" width="13.28515625" customWidth="1"/>
    <col min="2801" max="2801" width="12.42578125" customWidth="1"/>
    <col min="2802" max="2802" width="11.5703125" customWidth="1"/>
    <col min="2803" max="2803" width="12.42578125" customWidth="1"/>
    <col min="2804" max="2804" width="12.5703125" customWidth="1"/>
    <col min="2805" max="2805" width="11.140625" customWidth="1"/>
    <col min="2806" max="2806" width="7.140625" customWidth="1"/>
    <col min="2807" max="2807" width="11" customWidth="1"/>
    <col min="2808" max="2808" width="9.42578125" customWidth="1"/>
    <col min="3034" max="3034" width="5.85546875" customWidth="1"/>
    <col min="3035" max="3035" width="15.140625" customWidth="1"/>
    <col min="3036" max="3036" width="29.85546875" customWidth="1"/>
    <col min="3037" max="3038" width="16.140625" customWidth="1"/>
    <col min="3039" max="3039" width="13.140625" customWidth="1"/>
    <col min="3040" max="3040" width="12.7109375" customWidth="1"/>
    <col min="3041" max="3041" width="10.42578125" customWidth="1"/>
    <col min="3042" max="3042" width="9.85546875" bestFit="1" customWidth="1"/>
    <col min="3043" max="3043" width="10.28515625" customWidth="1"/>
    <col min="3044" max="3044" width="10.42578125" customWidth="1"/>
    <col min="3045" max="3045" width="11.28515625" customWidth="1"/>
    <col min="3046" max="3046" width="10.85546875" customWidth="1"/>
    <col min="3047" max="3047" width="12.28515625" customWidth="1"/>
    <col min="3048" max="3048" width="13.140625" customWidth="1"/>
    <col min="3049" max="3049" width="11.7109375" customWidth="1"/>
    <col min="3050" max="3050" width="12.42578125" customWidth="1"/>
    <col min="3051" max="3051" width="7.7109375" customWidth="1"/>
    <col min="3052" max="3052" width="11.28515625" customWidth="1"/>
    <col min="3053" max="3053" width="14.28515625" bestFit="1" customWidth="1"/>
    <col min="3054" max="3054" width="13.28515625" bestFit="1" customWidth="1"/>
    <col min="3055" max="3055" width="15.28515625" bestFit="1" customWidth="1"/>
    <col min="3056" max="3056" width="13.28515625" customWidth="1"/>
    <col min="3057" max="3057" width="12.42578125" customWidth="1"/>
    <col min="3058" max="3058" width="11.5703125" customWidth="1"/>
    <col min="3059" max="3059" width="12.42578125" customWidth="1"/>
    <col min="3060" max="3060" width="12.5703125" customWidth="1"/>
    <col min="3061" max="3061" width="11.140625" customWidth="1"/>
    <col min="3062" max="3062" width="7.140625" customWidth="1"/>
    <col min="3063" max="3063" width="11" customWidth="1"/>
    <col min="3064" max="3064" width="9.42578125" customWidth="1"/>
    <col min="3290" max="3290" width="5.85546875" customWidth="1"/>
    <col min="3291" max="3291" width="15.140625" customWidth="1"/>
    <col min="3292" max="3292" width="29.85546875" customWidth="1"/>
    <col min="3293" max="3294" width="16.140625" customWidth="1"/>
    <col min="3295" max="3295" width="13.140625" customWidth="1"/>
    <col min="3296" max="3296" width="12.7109375" customWidth="1"/>
    <col min="3297" max="3297" width="10.42578125" customWidth="1"/>
    <col min="3298" max="3298" width="9.85546875" bestFit="1" customWidth="1"/>
    <col min="3299" max="3299" width="10.28515625" customWidth="1"/>
    <col min="3300" max="3300" width="10.42578125" customWidth="1"/>
    <col min="3301" max="3301" width="11.28515625" customWidth="1"/>
    <col min="3302" max="3302" width="10.85546875" customWidth="1"/>
    <col min="3303" max="3303" width="12.28515625" customWidth="1"/>
    <col min="3304" max="3304" width="13.140625" customWidth="1"/>
    <col min="3305" max="3305" width="11.7109375" customWidth="1"/>
    <col min="3306" max="3306" width="12.42578125" customWidth="1"/>
    <col min="3307" max="3307" width="7.7109375" customWidth="1"/>
    <col min="3308" max="3308" width="11.28515625" customWidth="1"/>
    <col min="3309" max="3309" width="14.28515625" bestFit="1" customWidth="1"/>
    <col min="3310" max="3310" width="13.28515625" bestFit="1" customWidth="1"/>
    <col min="3311" max="3311" width="15.28515625" bestFit="1" customWidth="1"/>
    <col min="3312" max="3312" width="13.28515625" customWidth="1"/>
    <col min="3313" max="3313" width="12.42578125" customWidth="1"/>
    <col min="3314" max="3314" width="11.5703125" customWidth="1"/>
    <col min="3315" max="3315" width="12.42578125" customWidth="1"/>
    <col min="3316" max="3316" width="12.5703125" customWidth="1"/>
    <col min="3317" max="3317" width="11.140625" customWidth="1"/>
    <col min="3318" max="3318" width="7.140625" customWidth="1"/>
    <col min="3319" max="3319" width="11" customWidth="1"/>
    <col min="3320" max="3320" width="9.42578125" customWidth="1"/>
    <col min="3546" max="3546" width="5.85546875" customWidth="1"/>
    <col min="3547" max="3547" width="15.140625" customWidth="1"/>
    <col min="3548" max="3548" width="29.85546875" customWidth="1"/>
    <col min="3549" max="3550" width="16.140625" customWidth="1"/>
    <col min="3551" max="3551" width="13.140625" customWidth="1"/>
    <col min="3552" max="3552" width="12.7109375" customWidth="1"/>
    <col min="3553" max="3553" width="10.42578125" customWidth="1"/>
    <col min="3554" max="3554" width="9.85546875" bestFit="1" customWidth="1"/>
    <col min="3555" max="3555" width="10.28515625" customWidth="1"/>
    <col min="3556" max="3556" width="10.42578125" customWidth="1"/>
    <col min="3557" max="3557" width="11.28515625" customWidth="1"/>
    <col min="3558" max="3558" width="10.85546875" customWidth="1"/>
    <col min="3559" max="3559" width="12.28515625" customWidth="1"/>
    <col min="3560" max="3560" width="13.140625" customWidth="1"/>
    <col min="3561" max="3561" width="11.7109375" customWidth="1"/>
    <col min="3562" max="3562" width="12.42578125" customWidth="1"/>
    <col min="3563" max="3563" width="7.7109375" customWidth="1"/>
    <col min="3564" max="3564" width="11.28515625" customWidth="1"/>
    <col min="3565" max="3565" width="14.28515625" bestFit="1" customWidth="1"/>
    <col min="3566" max="3566" width="13.28515625" bestFit="1" customWidth="1"/>
    <col min="3567" max="3567" width="15.28515625" bestFit="1" customWidth="1"/>
    <col min="3568" max="3568" width="13.28515625" customWidth="1"/>
    <col min="3569" max="3569" width="12.42578125" customWidth="1"/>
    <col min="3570" max="3570" width="11.5703125" customWidth="1"/>
    <col min="3571" max="3571" width="12.42578125" customWidth="1"/>
    <col min="3572" max="3572" width="12.5703125" customWidth="1"/>
    <col min="3573" max="3573" width="11.140625" customWidth="1"/>
    <col min="3574" max="3574" width="7.140625" customWidth="1"/>
    <col min="3575" max="3575" width="11" customWidth="1"/>
    <col min="3576" max="3576" width="9.42578125" customWidth="1"/>
    <col min="3802" max="3802" width="5.85546875" customWidth="1"/>
    <col min="3803" max="3803" width="15.140625" customWidth="1"/>
    <col min="3804" max="3804" width="29.85546875" customWidth="1"/>
    <col min="3805" max="3806" width="16.140625" customWidth="1"/>
    <col min="3807" max="3807" width="13.140625" customWidth="1"/>
    <col min="3808" max="3808" width="12.7109375" customWidth="1"/>
    <col min="3809" max="3809" width="10.42578125" customWidth="1"/>
    <col min="3810" max="3810" width="9.85546875" bestFit="1" customWidth="1"/>
    <col min="3811" max="3811" width="10.28515625" customWidth="1"/>
    <col min="3812" max="3812" width="10.42578125" customWidth="1"/>
    <col min="3813" max="3813" width="11.28515625" customWidth="1"/>
    <col min="3814" max="3814" width="10.85546875" customWidth="1"/>
    <col min="3815" max="3815" width="12.28515625" customWidth="1"/>
    <col min="3816" max="3816" width="13.140625" customWidth="1"/>
    <col min="3817" max="3817" width="11.7109375" customWidth="1"/>
    <col min="3818" max="3818" width="12.42578125" customWidth="1"/>
    <col min="3819" max="3819" width="7.7109375" customWidth="1"/>
    <col min="3820" max="3820" width="11.28515625" customWidth="1"/>
    <col min="3821" max="3821" width="14.28515625" bestFit="1" customWidth="1"/>
    <col min="3822" max="3822" width="13.28515625" bestFit="1" customWidth="1"/>
    <col min="3823" max="3823" width="15.28515625" bestFit="1" customWidth="1"/>
    <col min="3824" max="3824" width="13.28515625" customWidth="1"/>
    <col min="3825" max="3825" width="12.42578125" customWidth="1"/>
    <col min="3826" max="3826" width="11.5703125" customWidth="1"/>
    <col min="3827" max="3827" width="12.42578125" customWidth="1"/>
    <col min="3828" max="3828" width="12.5703125" customWidth="1"/>
    <col min="3829" max="3829" width="11.140625" customWidth="1"/>
    <col min="3830" max="3830" width="7.140625" customWidth="1"/>
    <col min="3831" max="3831" width="11" customWidth="1"/>
    <col min="3832" max="3832" width="9.42578125" customWidth="1"/>
    <col min="4058" max="4058" width="5.85546875" customWidth="1"/>
    <col min="4059" max="4059" width="15.140625" customWidth="1"/>
    <col min="4060" max="4060" width="29.85546875" customWidth="1"/>
    <col min="4061" max="4062" width="16.140625" customWidth="1"/>
    <col min="4063" max="4063" width="13.140625" customWidth="1"/>
    <col min="4064" max="4064" width="12.7109375" customWidth="1"/>
    <col min="4065" max="4065" width="10.42578125" customWidth="1"/>
    <col min="4066" max="4066" width="9.85546875" bestFit="1" customWidth="1"/>
    <col min="4067" max="4067" width="10.28515625" customWidth="1"/>
    <col min="4068" max="4068" width="10.42578125" customWidth="1"/>
    <col min="4069" max="4069" width="11.28515625" customWidth="1"/>
    <col min="4070" max="4070" width="10.85546875" customWidth="1"/>
    <col min="4071" max="4071" width="12.28515625" customWidth="1"/>
    <col min="4072" max="4072" width="13.140625" customWidth="1"/>
    <col min="4073" max="4073" width="11.7109375" customWidth="1"/>
    <col min="4074" max="4074" width="12.42578125" customWidth="1"/>
    <col min="4075" max="4075" width="7.7109375" customWidth="1"/>
    <col min="4076" max="4076" width="11.28515625" customWidth="1"/>
    <col min="4077" max="4077" width="14.28515625" bestFit="1" customWidth="1"/>
    <col min="4078" max="4078" width="13.28515625" bestFit="1" customWidth="1"/>
    <col min="4079" max="4079" width="15.28515625" bestFit="1" customWidth="1"/>
    <col min="4080" max="4080" width="13.28515625" customWidth="1"/>
    <col min="4081" max="4081" width="12.42578125" customWidth="1"/>
    <col min="4082" max="4082" width="11.5703125" customWidth="1"/>
    <col min="4083" max="4083" width="12.42578125" customWidth="1"/>
    <col min="4084" max="4084" width="12.5703125" customWidth="1"/>
    <col min="4085" max="4085" width="11.140625" customWidth="1"/>
    <col min="4086" max="4086" width="7.140625" customWidth="1"/>
    <col min="4087" max="4087" width="11" customWidth="1"/>
    <col min="4088" max="4088" width="9.42578125" customWidth="1"/>
    <col min="4314" max="4314" width="5.85546875" customWidth="1"/>
    <col min="4315" max="4315" width="15.140625" customWidth="1"/>
    <col min="4316" max="4316" width="29.85546875" customWidth="1"/>
    <col min="4317" max="4318" width="16.140625" customWidth="1"/>
    <col min="4319" max="4319" width="13.140625" customWidth="1"/>
    <col min="4320" max="4320" width="12.7109375" customWidth="1"/>
    <col min="4321" max="4321" width="10.42578125" customWidth="1"/>
    <col min="4322" max="4322" width="9.85546875" bestFit="1" customWidth="1"/>
    <col min="4323" max="4323" width="10.28515625" customWidth="1"/>
    <col min="4324" max="4324" width="10.42578125" customWidth="1"/>
    <col min="4325" max="4325" width="11.28515625" customWidth="1"/>
    <col min="4326" max="4326" width="10.85546875" customWidth="1"/>
    <col min="4327" max="4327" width="12.28515625" customWidth="1"/>
    <col min="4328" max="4328" width="13.140625" customWidth="1"/>
    <col min="4329" max="4329" width="11.7109375" customWidth="1"/>
    <col min="4330" max="4330" width="12.42578125" customWidth="1"/>
    <col min="4331" max="4331" width="7.7109375" customWidth="1"/>
    <col min="4332" max="4332" width="11.28515625" customWidth="1"/>
    <col min="4333" max="4333" width="14.28515625" bestFit="1" customWidth="1"/>
    <col min="4334" max="4334" width="13.28515625" bestFit="1" customWidth="1"/>
    <col min="4335" max="4335" width="15.28515625" bestFit="1" customWidth="1"/>
    <col min="4336" max="4336" width="13.28515625" customWidth="1"/>
    <col min="4337" max="4337" width="12.42578125" customWidth="1"/>
    <col min="4338" max="4338" width="11.5703125" customWidth="1"/>
    <col min="4339" max="4339" width="12.42578125" customWidth="1"/>
    <col min="4340" max="4340" width="12.5703125" customWidth="1"/>
    <col min="4341" max="4341" width="11.140625" customWidth="1"/>
    <col min="4342" max="4342" width="7.140625" customWidth="1"/>
    <col min="4343" max="4343" width="11" customWidth="1"/>
    <col min="4344" max="4344" width="9.42578125" customWidth="1"/>
    <col min="4570" max="4570" width="5.85546875" customWidth="1"/>
    <col min="4571" max="4571" width="15.140625" customWidth="1"/>
    <col min="4572" max="4572" width="29.85546875" customWidth="1"/>
    <col min="4573" max="4574" width="16.140625" customWidth="1"/>
    <col min="4575" max="4575" width="13.140625" customWidth="1"/>
    <col min="4576" max="4576" width="12.7109375" customWidth="1"/>
    <col min="4577" max="4577" width="10.42578125" customWidth="1"/>
    <col min="4578" max="4578" width="9.85546875" bestFit="1" customWidth="1"/>
    <col min="4579" max="4579" width="10.28515625" customWidth="1"/>
    <col min="4580" max="4580" width="10.42578125" customWidth="1"/>
    <col min="4581" max="4581" width="11.28515625" customWidth="1"/>
    <col min="4582" max="4582" width="10.85546875" customWidth="1"/>
    <col min="4583" max="4583" width="12.28515625" customWidth="1"/>
    <col min="4584" max="4584" width="13.140625" customWidth="1"/>
    <col min="4585" max="4585" width="11.7109375" customWidth="1"/>
    <col min="4586" max="4586" width="12.42578125" customWidth="1"/>
    <col min="4587" max="4587" width="7.7109375" customWidth="1"/>
    <col min="4588" max="4588" width="11.28515625" customWidth="1"/>
    <col min="4589" max="4589" width="14.28515625" bestFit="1" customWidth="1"/>
    <col min="4590" max="4590" width="13.28515625" bestFit="1" customWidth="1"/>
    <col min="4591" max="4591" width="15.28515625" bestFit="1" customWidth="1"/>
    <col min="4592" max="4592" width="13.28515625" customWidth="1"/>
    <col min="4593" max="4593" width="12.42578125" customWidth="1"/>
    <col min="4594" max="4594" width="11.5703125" customWidth="1"/>
    <col min="4595" max="4595" width="12.42578125" customWidth="1"/>
    <col min="4596" max="4596" width="12.5703125" customWidth="1"/>
    <col min="4597" max="4597" width="11.140625" customWidth="1"/>
    <col min="4598" max="4598" width="7.140625" customWidth="1"/>
    <col min="4599" max="4599" width="11" customWidth="1"/>
    <col min="4600" max="4600" width="9.42578125" customWidth="1"/>
    <col min="4826" max="4826" width="5.85546875" customWidth="1"/>
    <col min="4827" max="4827" width="15.140625" customWidth="1"/>
    <col min="4828" max="4828" width="29.85546875" customWidth="1"/>
    <col min="4829" max="4830" width="16.140625" customWidth="1"/>
    <col min="4831" max="4831" width="13.140625" customWidth="1"/>
    <col min="4832" max="4832" width="12.7109375" customWidth="1"/>
    <col min="4833" max="4833" width="10.42578125" customWidth="1"/>
    <col min="4834" max="4834" width="9.85546875" bestFit="1" customWidth="1"/>
    <col min="4835" max="4835" width="10.28515625" customWidth="1"/>
    <col min="4836" max="4836" width="10.42578125" customWidth="1"/>
    <col min="4837" max="4837" width="11.28515625" customWidth="1"/>
    <col min="4838" max="4838" width="10.85546875" customWidth="1"/>
    <col min="4839" max="4839" width="12.28515625" customWidth="1"/>
    <col min="4840" max="4840" width="13.140625" customWidth="1"/>
    <col min="4841" max="4841" width="11.7109375" customWidth="1"/>
    <col min="4842" max="4842" width="12.42578125" customWidth="1"/>
    <col min="4843" max="4843" width="7.7109375" customWidth="1"/>
    <col min="4844" max="4844" width="11.28515625" customWidth="1"/>
    <col min="4845" max="4845" width="14.28515625" bestFit="1" customWidth="1"/>
    <col min="4846" max="4846" width="13.28515625" bestFit="1" customWidth="1"/>
    <col min="4847" max="4847" width="15.28515625" bestFit="1" customWidth="1"/>
    <col min="4848" max="4848" width="13.28515625" customWidth="1"/>
    <col min="4849" max="4849" width="12.42578125" customWidth="1"/>
    <col min="4850" max="4850" width="11.5703125" customWidth="1"/>
    <col min="4851" max="4851" width="12.42578125" customWidth="1"/>
    <col min="4852" max="4852" width="12.5703125" customWidth="1"/>
    <col min="4853" max="4853" width="11.140625" customWidth="1"/>
    <col min="4854" max="4854" width="7.140625" customWidth="1"/>
    <col min="4855" max="4855" width="11" customWidth="1"/>
    <col min="4856" max="4856" width="9.42578125" customWidth="1"/>
    <col min="5082" max="5082" width="5.85546875" customWidth="1"/>
    <col min="5083" max="5083" width="15.140625" customWidth="1"/>
    <col min="5084" max="5084" width="29.85546875" customWidth="1"/>
    <col min="5085" max="5086" width="16.140625" customWidth="1"/>
    <col min="5087" max="5087" width="13.140625" customWidth="1"/>
    <col min="5088" max="5088" width="12.7109375" customWidth="1"/>
    <col min="5089" max="5089" width="10.42578125" customWidth="1"/>
    <col min="5090" max="5090" width="9.85546875" bestFit="1" customWidth="1"/>
    <col min="5091" max="5091" width="10.28515625" customWidth="1"/>
    <col min="5092" max="5092" width="10.42578125" customWidth="1"/>
    <col min="5093" max="5093" width="11.28515625" customWidth="1"/>
    <col min="5094" max="5094" width="10.85546875" customWidth="1"/>
    <col min="5095" max="5095" width="12.28515625" customWidth="1"/>
    <col min="5096" max="5096" width="13.140625" customWidth="1"/>
    <col min="5097" max="5097" width="11.7109375" customWidth="1"/>
    <col min="5098" max="5098" width="12.42578125" customWidth="1"/>
    <col min="5099" max="5099" width="7.7109375" customWidth="1"/>
    <col min="5100" max="5100" width="11.28515625" customWidth="1"/>
    <col min="5101" max="5101" width="14.28515625" bestFit="1" customWidth="1"/>
    <col min="5102" max="5102" width="13.28515625" bestFit="1" customWidth="1"/>
    <col min="5103" max="5103" width="15.28515625" bestFit="1" customWidth="1"/>
    <col min="5104" max="5104" width="13.28515625" customWidth="1"/>
    <col min="5105" max="5105" width="12.42578125" customWidth="1"/>
    <col min="5106" max="5106" width="11.5703125" customWidth="1"/>
    <col min="5107" max="5107" width="12.42578125" customWidth="1"/>
    <col min="5108" max="5108" width="12.5703125" customWidth="1"/>
    <col min="5109" max="5109" width="11.140625" customWidth="1"/>
    <col min="5110" max="5110" width="7.140625" customWidth="1"/>
    <col min="5111" max="5111" width="11" customWidth="1"/>
    <col min="5112" max="5112" width="9.42578125" customWidth="1"/>
    <col min="5338" max="5338" width="5.85546875" customWidth="1"/>
    <col min="5339" max="5339" width="15.140625" customWidth="1"/>
    <col min="5340" max="5340" width="29.85546875" customWidth="1"/>
    <col min="5341" max="5342" width="16.140625" customWidth="1"/>
    <col min="5343" max="5343" width="13.140625" customWidth="1"/>
    <col min="5344" max="5344" width="12.7109375" customWidth="1"/>
    <col min="5345" max="5345" width="10.42578125" customWidth="1"/>
    <col min="5346" max="5346" width="9.85546875" bestFit="1" customWidth="1"/>
    <col min="5347" max="5347" width="10.28515625" customWidth="1"/>
    <col min="5348" max="5348" width="10.42578125" customWidth="1"/>
    <col min="5349" max="5349" width="11.28515625" customWidth="1"/>
    <col min="5350" max="5350" width="10.85546875" customWidth="1"/>
    <col min="5351" max="5351" width="12.28515625" customWidth="1"/>
    <col min="5352" max="5352" width="13.140625" customWidth="1"/>
    <col min="5353" max="5353" width="11.7109375" customWidth="1"/>
    <col min="5354" max="5354" width="12.42578125" customWidth="1"/>
    <col min="5355" max="5355" width="7.7109375" customWidth="1"/>
    <col min="5356" max="5356" width="11.28515625" customWidth="1"/>
    <col min="5357" max="5357" width="14.28515625" bestFit="1" customWidth="1"/>
    <col min="5358" max="5358" width="13.28515625" bestFit="1" customWidth="1"/>
    <col min="5359" max="5359" width="15.28515625" bestFit="1" customWidth="1"/>
    <col min="5360" max="5360" width="13.28515625" customWidth="1"/>
    <col min="5361" max="5361" width="12.42578125" customWidth="1"/>
    <col min="5362" max="5362" width="11.5703125" customWidth="1"/>
    <col min="5363" max="5363" width="12.42578125" customWidth="1"/>
    <col min="5364" max="5364" width="12.5703125" customWidth="1"/>
    <col min="5365" max="5365" width="11.140625" customWidth="1"/>
    <col min="5366" max="5366" width="7.140625" customWidth="1"/>
    <col min="5367" max="5367" width="11" customWidth="1"/>
    <col min="5368" max="5368" width="9.42578125" customWidth="1"/>
    <col min="5594" max="5594" width="5.85546875" customWidth="1"/>
    <col min="5595" max="5595" width="15.140625" customWidth="1"/>
    <col min="5596" max="5596" width="29.85546875" customWidth="1"/>
    <col min="5597" max="5598" width="16.140625" customWidth="1"/>
    <col min="5599" max="5599" width="13.140625" customWidth="1"/>
    <col min="5600" max="5600" width="12.7109375" customWidth="1"/>
    <col min="5601" max="5601" width="10.42578125" customWidth="1"/>
    <col min="5602" max="5602" width="9.85546875" bestFit="1" customWidth="1"/>
    <col min="5603" max="5603" width="10.28515625" customWidth="1"/>
    <col min="5604" max="5604" width="10.42578125" customWidth="1"/>
    <col min="5605" max="5605" width="11.28515625" customWidth="1"/>
    <col min="5606" max="5606" width="10.85546875" customWidth="1"/>
    <col min="5607" max="5607" width="12.28515625" customWidth="1"/>
    <col min="5608" max="5608" width="13.140625" customWidth="1"/>
    <col min="5609" max="5609" width="11.7109375" customWidth="1"/>
    <col min="5610" max="5610" width="12.42578125" customWidth="1"/>
    <col min="5611" max="5611" width="7.7109375" customWidth="1"/>
    <col min="5612" max="5612" width="11.28515625" customWidth="1"/>
    <col min="5613" max="5613" width="14.28515625" bestFit="1" customWidth="1"/>
    <col min="5614" max="5614" width="13.28515625" bestFit="1" customWidth="1"/>
    <col min="5615" max="5615" width="15.28515625" bestFit="1" customWidth="1"/>
    <col min="5616" max="5616" width="13.28515625" customWidth="1"/>
    <col min="5617" max="5617" width="12.42578125" customWidth="1"/>
    <col min="5618" max="5618" width="11.5703125" customWidth="1"/>
    <col min="5619" max="5619" width="12.42578125" customWidth="1"/>
    <col min="5620" max="5620" width="12.5703125" customWidth="1"/>
    <col min="5621" max="5621" width="11.140625" customWidth="1"/>
    <col min="5622" max="5622" width="7.140625" customWidth="1"/>
    <col min="5623" max="5623" width="11" customWidth="1"/>
    <col min="5624" max="5624" width="9.42578125" customWidth="1"/>
    <col min="5850" max="5850" width="5.85546875" customWidth="1"/>
    <col min="5851" max="5851" width="15.140625" customWidth="1"/>
    <col min="5852" max="5852" width="29.85546875" customWidth="1"/>
    <col min="5853" max="5854" width="16.140625" customWidth="1"/>
    <col min="5855" max="5855" width="13.140625" customWidth="1"/>
    <col min="5856" max="5856" width="12.7109375" customWidth="1"/>
    <col min="5857" max="5857" width="10.42578125" customWidth="1"/>
    <col min="5858" max="5858" width="9.85546875" bestFit="1" customWidth="1"/>
    <col min="5859" max="5859" width="10.28515625" customWidth="1"/>
    <col min="5860" max="5860" width="10.42578125" customWidth="1"/>
    <col min="5861" max="5861" width="11.28515625" customWidth="1"/>
    <col min="5862" max="5862" width="10.85546875" customWidth="1"/>
    <col min="5863" max="5863" width="12.28515625" customWidth="1"/>
    <col min="5864" max="5864" width="13.140625" customWidth="1"/>
    <col min="5865" max="5865" width="11.7109375" customWidth="1"/>
    <col min="5866" max="5866" width="12.42578125" customWidth="1"/>
    <col min="5867" max="5867" width="7.7109375" customWidth="1"/>
    <col min="5868" max="5868" width="11.28515625" customWidth="1"/>
    <col min="5869" max="5869" width="14.28515625" bestFit="1" customWidth="1"/>
    <col min="5870" max="5870" width="13.28515625" bestFit="1" customWidth="1"/>
    <col min="5871" max="5871" width="15.28515625" bestFit="1" customWidth="1"/>
    <col min="5872" max="5872" width="13.28515625" customWidth="1"/>
    <col min="5873" max="5873" width="12.42578125" customWidth="1"/>
    <col min="5874" max="5874" width="11.5703125" customWidth="1"/>
    <col min="5875" max="5875" width="12.42578125" customWidth="1"/>
    <col min="5876" max="5876" width="12.5703125" customWidth="1"/>
    <col min="5877" max="5877" width="11.140625" customWidth="1"/>
    <col min="5878" max="5878" width="7.140625" customWidth="1"/>
    <col min="5879" max="5879" width="11" customWidth="1"/>
    <col min="5880" max="5880" width="9.42578125" customWidth="1"/>
    <col min="6106" max="6106" width="5.85546875" customWidth="1"/>
    <col min="6107" max="6107" width="15.140625" customWidth="1"/>
    <col min="6108" max="6108" width="29.85546875" customWidth="1"/>
    <col min="6109" max="6110" width="16.140625" customWidth="1"/>
    <col min="6111" max="6111" width="13.140625" customWidth="1"/>
    <col min="6112" max="6112" width="12.7109375" customWidth="1"/>
    <col min="6113" max="6113" width="10.42578125" customWidth="1"/>
    <col min="6114" max="6114" width="9.85546875" bestFit="1" customWidth="1"/>
    <col min="6115" max="6115" width="10.28515625" customWidth="1"/>
    <col min="6116" max="6116" width="10.42578125" customWidth="1"/>
    <col min="6117" max="6117" width="11.28515625" customWidth="1"/>
    <col min="6118" max="6118" width="10.85546875" customWidth="1"/>
    <col min="6119" max="6119" width="12.28515625" customWidth="1"/>
    <col min="6120" max="6120" width="13.140625" customWidth="1"/>
    <col min="6121" max="6121" width="11.7109375" customWidth="1"/>
    <col min="6122" max="6122" width="12.42578125" customWidth="1"/>
    <col min="6123" max="6123" width="7.7109375" customWidth="1"/>
    <col min="6124" max="6124" width="11.28515625" customWidth="1"/>
    <col min="6125" max="6125" width="14.28515625" bestFit="1" customWidth="1"/>
    <col min="6126" max="6126" width="13.28515625" bestFit="1" customWidth="1"/>
    <col min="6127" max="6127" width="15.28515625" bestFit="1" customWidth="1"/>
    <col min="6128" max="6128" width="13.28515625" customWidth="1"/>
    <col min="6129" max="6129" width="12.42578125" customWidth="1"/>
    <col min="6130" max="6130" width="11.5703125" customWidth="1"/>
    <col min="6131" max="6131" width="12.42578125" customWidth="1"/>
    <col min="6132" max="6132" width="12.5703125" customWidth="1"/>
    <col min="6133" max="6133" width="11.140625" customWidth="1"/>
    <col min="6134" max="6134" width="7.140625" customWidth="1"/>
    <col min="6135" max="6135" width="11" customWidth="1"/>
    <col min="6136" max="6136" width="9.42578125" customWidth="1"/>
    <col min="6362" max="6362" width="5.85546875" customWidth="1"/>
    <col min="6363" max="6363" width="15.140625" customWidth="1"/>
    <col min="6364" max="6364" width="29.85546875" customWidth="1"/>
    <col min="6365" max="6366" width="16.140625" customWidth="1"/>
    <col min="6367" max="6367" width="13.140625" customWidth="1"/>
    <col min="6368" max="6368" width="12.7109375" customWidth="1"/>
    <col min="6369" max="6369" width="10.42578125" customWidth="1"/>
    <col min="6370" max="6370" width="9.85546875" bestFit="1" customWidth="1"/>
    <col min="6371" max="6371" width="10.28515625" customWidth="1"/>
    <col min="6372" max="6372" width="10.42578125" customWidth="1"/>
    <col min="6373" max="6373" width="11.28515625" customWidth="1"/>
    <col min="6374" max="6374" width="10.85546875" customWidth="1"/>
    <col min="6375" max="6375" width="12.28515625" customWidth="1"/>
    <col min="6376" max="6376" width="13.140625" customWidth="1"/>
    <col min="6377" max="6377" width="11.7109375" customWidth="1"/>
    <col min="6378" max="6378" width="12.42578125" customWidth="1"/>
    <col min="6379" max="6379" width="7.7109375" customWidth="1"/>
    <col min="6380" max="6380" width="11.28515625" customWidth="1"/>
    <col min="6381" max="6381" width="14.28515625" bestFit="1" customWidth="1"/>
    <col min="6382" max="6382" width="13.28515625" bestFit="1" customWidth="1"/>
    <col min="6383" max="6383" width="15.28515625" bestFit="1" customWidth="1"/>
    <col min="6384" max="6384" width="13.28515625" customWidth="1"/>
    <col min="6385" max="6385" width="12.42578125" customWidth="1"/>
    <col min="6386" max="6386" width="11.5703125" customWidth="1"/>
    <col min="6387" max="6387" width="12.42578125" customWidth="1"/>
    <col min="6388" max="6388" width="12.5703125" customWidth="1"/>
    <col min="6389" max="6389" width="11.140625" customWidth="1"/>
    <col min="6390" max="6390" width="7.140625" customWidth="1"/>
    <col min="6391" max="6391" width="11" customWidth="1"/>
    <col min="6392" max="6392" width="9.42578125" customWidth="1"/>
    <col min="6618" max="6618" width="5.85546875" customWidth="1"/>
    <col min="6619" max="6619" width="15.140625" customWidth="1"/>
    <col min="6620" max="6620" width="29.85546875" customWidth="1"/>
    <col min="6621" max="6622" width="16.140625" customWidth="1"/>
    <col min="6623" max="6623" width="13.140625" customWidth="1"/>
    <col min="6624" max="6624" width="12.7109375" customWidth="1"/>
    <col min="6625" max="6625" width="10.42578125" customWidth="1"/>
    <col min="6626" max="6626" width="9.85546875" bestFit="1" customWidth="1"/>
    <col min="6627" max="6627" width="10.28515625" customWidth="1"/>
    <col min="6628" max="6628" width="10.42578125" customWidth="1"/>
    <col min="6629" max="6629" width="11.28515625" customWidth="1"/>
    <col min="6630" max="6630" width="10.85546875" customWidth="1"/>
    <col min="6631" max="6631" width="12.28515625" customWidth="1"/>
    <col min="6632" max="6632" width="13.140625" customWidth="1"/>
    <col min="6633" max="6633" width="11.7109375" customWidth="1"/>
    <col min="6634" max="6634" width="12.42578125" customWidth="1"/>
    <col min="6635" max="6635" width="7.7109375" customWidth="1"/>
    <col min="6636" max="6636" width="11.28515625" customWidth="1"/>
    <col min="6637" max="6637" width="14.28515625" bestFit="1" customWidth="1"/>
    <col min="6638" max="6638" width="13.28515625" bestFit="1" customWidth="1"/>
    <col min="6639" max="6639" width="15.28515625" bestFit="1" customWidth="1"/>
    <col min="6640" max="6640" width="13.28515625" customWidth="1"/>
    <col min="6641" max="6641" width="12.42578125" customWidth="1"/>
    <col min="6642" max="6642" width="11.5703125" customWidth="1"/>
    <col min="6643" max="6643" width="12.42578125" customWidth="1"/>
    <col min="6644" max="6644" width="12.5703125" customWidth="1"/>
    <col min="6645" max="6645" width="11.140625" customWidth="1"/>
    <col min="6646" max="6646" width="7.140625" customWidth="1"/>
    <col min="6647" max="6647" width="11" customWidth="1"/>
    <col min="6648" max="6648" width="9.42578125" customWidth="1"/>
    <col min="6874" max="6874" width="5.85546875" customWidth="1"/>
    <col min="6875" max="6875" width="15.140625" customWidth="1"/>
    <col min="6876" max="6876" width="29.85546875" customWidth="1"/>
    <col min="6877" max="6878" width="16.140625" customWidth="1"/>
    <col min="6879" max="6879" width="13.140625" customWidth="1"/>
    <col min="6880" max="6880" width="12.7109375" customWidth="1"/>
    <col min="6881" max="6881" width="10.42578125" customWidth="1"/>
    <col min="6882" max="6882" width="9.85546875" bestFit="1" customWidth="1"/>
    <col min="6883" max="6883" width="10.28515625" customWidth="1"/>
    <col min="6884" max="6884" width="10.42578125" customWidth="1"/>
    <col min="6885" max="6885" width="11.28515625" customWidth="1"/>
    <col min="6886" max="6886" width="10.85546875" customWidth="1"/>
    <col min="6887" max="6887" width="12.28515625" customWidth="1"/>
    <col min="6888" max="6888" width="13.140625" customWidth="1"/>
    <col min="6889" max="6889" width="11.7109375" customWidth="1"/>
    <col min="6890" max="6890" width="12.42578125" customWidth="1"/>
    <col min="6891" max="6891" width="7.7109375" customWidth="1"/>
    <col min="6892" max="6892" width="11.28515625" customWidth="1"/>
    <col min="6893" max="6893" width="14.28515625" bestFit="1" customWidth="1"/>
    <col min="6894" max="6894" width="13.28515625" bestFit="1" customWidth="1"/>
    <col min="6895" max="6895" width="15.28515625" bestFit="1" customWidth="1"/>
    <col min="6896" max="6896" width="13.28515625" customWidth="1"/>
    <col min="6897" max="6897" width="12.42578125" customWidth="1"/>
    <col min="6898" max="6898" width="11.5703125" customWidth="1"/>
    <col min="6899" max="6899" width="12.42578125" customWidth="1"/>
    <col min="6900" max="6900" width="12.5703125" customWidth="1"/>
    <col min="6901" max="6901" width="11.140625" customWidth="1"/>
    <col min="6902" max="6902" width="7.140625" customWidth="1"/>
    <col min="6903" max="6903" width="11" customWidth="1"/>
    <col min="6904" max="6904" width="9.42578125" customWidth="1"/>
    <col min="7130" max="7130" width="5.85546875" customWidth="1"/>
    <col min="7131" max="7131" width="15.140625" customWidth="1"/>
    <col min="7132" max="7132" width="29.85546875" customWidth="1"/>
    <col min="7133" max="7134" width="16.140625" customWidth="1"/>
    <col min="7135" max="7135" width="13.140625" customWidth="1"/>
    <col min="7136" max="7136" width="12.7109375" customWidth="1"/>
    <col min="7137" max="7137" width="10.42578125" customWidth="1"/>
    <col min="7138" max="7138" width="9.85546875" bestFit="1" customWidth="1"/>
    <col min="7139" max="7139" width="10.28515625" customWidth="1"/>
    <col min="7140" max="7140" width="10.42578125" customWidth="1"/>
    <col min="7141" max="7141" width="11.28515625" customWidth="1"/>
    <col min="7142" max="7142" width="10.85546875" customWidth="1"/>
    <col min="7143" max="7143" width="12.28515625" customWidth="1"/>
    <col min="7144" max="7144" width="13.140625" customWidth="1"/>
    <col min="7145" max="7145" width="11.7109375" customWidth="1"/>
    <col min="7146" max="7146" width="12.42578125" customWidth="1"/>
    <col min="7147" max="7147" width="7.7109375" customWidth="1"/>
    <col min="7148" max="7148" width="11.28515625" customWidth="1"/>
    <col min="7149" max="7149" width="14.28515625" bestFit="1" customWidth="1"/>
    <col min="7150" max="7150" width="13.28515625" bestFit="1" customWidth="1"/>
    <col min="7151" max="7151" width="15.28515625" bestFit="1" customWidth="1"/>
    <col min="7152" max="7152" width="13.28515625" customWidth="1"/>
    <col min="7153" max="7153" width="12.42578125" customWidth="1"/>
    <col min="7154" max="7154" width="11.5703125" customWidth="1"/>
    <col min="7155" max="7155" width="12.42578125" customWidth="1"/>
    <col min="7156" max="7156" width="12.5703125" customWidth="1"/>
    <col min="7157" max="7157" width="11.140625" customWidth="1"/>
    <col min="7158" max="7158" width="7.140625" customWidth="1"/>
    <col min="7159" max="7159" width="11" customWidth="1"/>
    <col min="7160" max="7160" width="9.42578125" customWidth="1"/>
    <col min="7386" max="7386" width="5.85546875" customWidth="1"/>
    <col min="7387" max="7387" width="15.140625" customWidth="1"/>
    <col min="7388" max="7388" width="29.85546875" customWidth="1"/>
    <col min="7389" max="7390" width="16.140625" customWidth="1"/>
    <col min="7391" max="7391" width="13.140625" customWidth="1"/>
    <col min="7392" max="7392" width="12.7109375" customWidth="1"/>
    <col min="7393" max="7393" width="10.42578125" customWidth="1"/>
    <col min="7394" max="7394" width="9.85546875" bestFit="1" customWidth="1"/>
    <col min="7395" max="7395" width="10.28515625" customWidth="1"/>
    <col min="7396" max="7396" width="10.42578125" customWidth="1"/>
    <col min="7397" max="7397" width="11.28515625" customWidth="1"/>
    <col min="7398" max="7398" width="10.85546875" customWidth="1"/>
    <col min="7399" max="7399" width="12.28515625" customWidth="1"/>
    <col min="7400" max="7400" width="13.140625" customWidth="1"/>
    <col min="7401" max="7401" width="11.7109375" customWidth="1"/>
    <col min="7402" max="7402" width="12.42578125" customWidth="1"/>
    <col min="7403" max="7403" width="7.7109375" customWidth="1"/>
    <col min="7404" max="7404" width="11.28515625" customWidth="1"/>
    <col min="7405" max="7405" width="14.28515625" bestFit="1" customWidth="1"/>
    <col min="7406" max="7406" width="13.28515625" bestFit="1" customWidth="1"/>
    <col min="7407" max="7407" width="15.28515625" bestFit="1" customWidth="1"/>
    <col min="7408" max="7408" width="13.28515625" customWidth="1"/>
    <col min="7409" max="7409" width="12.42578125" customWidth="1"/>
    <col min="7410" max="7410" width="11.5703125" customWidth="1"/>
    <col min="7411" max="7411" width="12.42578125" customWidth="1"/>
    <col min="7412" max="7412" width="12.5703125" customWidth="1"/>
    <col min="7413" max="7413" width="11.140625" customWidth="1"/>
    <col min="7414" max="7414" width="7.140625" customWidth="1"/>
    <col min="7415" max="7415" width="11" customWidth="1"/>
    <col min="7416" max="7416" width="9.42578125" customWidth="1"/>
    <col min="7642" max="7642" width="5.85546875" customWidth="1"/>
    <col min="7643" max="7643" width="15.140625" customWidth="1"/>
    <col min="7644" max="7644" width="29.85546875" customWidth="1"/>
    <col min="7645" max="7646" width="16.140625" customWidth="1"/>
    <col min="7647" max="7647" width="13.140625" customWidth="1"/>
    <col min="7648" max="7648" width="12.7109375" customWidth="1"/>
    <col min="7649" max="7649" width="10.42578125" customWidth="1"/>
    <col min="7650" max="7650" width="9.85546875" bestFit="1" customWidth="1"/>
    <col min="7651" max="7651" width="10.28515625" customWidth="1"/>
    <col min="7652" max="7652" width="10.42578125" customWidth="1"/>
    <col min="7653" max="7653" width="11.28515625" customWidth="1"/>
    <col min="7654" max="7654" width="10.85546875" customWidth="1"/>
    <col min="7655" max="7655" width="12.28515625" customWidth="1"/>
    <col min="7656" max="7656" width="13.140625" customWidth="1"/>
    <col min="7657" max="7657" width="11.7109375" customWidth="1"/>
    <col min="7658" max="7658" width="12.42578125" customWidth="1"/>
    <col min="7659" max="7659" width="7.7109375" customWidth="1"/>
    <col min="7660" max="7660" width="11.28515625" customWidth="1"/>
    <col min="7661" max="7661" width="14.28515625" bestFit="1" customWidth="1"/>
    <col min="7662" max="7662" width="13.28515625" bestFit="1" customWidth="1"/>
    <col min="7663" max="7663" width="15.28515625" bestFit="1" customWidth="1"/>
    <col min="7664" max="7664" width="13.28515625" customWidth="1"/>
    <col min="7665" max="7665" width="12.42578125" customWidth="1"/>
    <col min="7666" max="7666" width="11.5703125" customWidth="1"/>
    <col min="7667" max="7667" width="12.42578125" customWidth="1"/>
    <col min="7668" max="7668" width="12.5703125" customWidth="1"/>
    <col min="7669" max="7669" width="11.140625" customWidth="1"/>
    <col min="7670" max="7670" width="7.140625" customWidth="1"/>
    <col min="7671" max="7671" width="11" customWidth="1"/>
    <col min="7672" max="7672" width="9.42578125" customWidth="1"/>
    <col min="7898" max="7898" width="5.85546875" customWidth="1"/>
    <col min="7899" max="7899" width="15.140625" customWidth="1"/>
    <col min="7900" max="7900" width="29.85546875" customWidth="1"/>
    <col min="7901" max="7902" width="16.140625" customWidth="1"/>
    <col min="7903" max="7903" width="13.140625" customWidth="1"/>
    <col min="7904" max="7904" width="12.7109375" customWidth="1"/>
    <col min="7905" max="7905" width="10.42578125" customWidth="1"/>
    <col min="7906" max="7906" width="9.85546875" bestFit="1" customWidth="1"/>
    <col min="7907" max="7907" width="10.28515625" customWidth="1"/>
    <col min="7908" max="7908" width="10.42578125" customWidth="1"/>
    <col min="7909" max="7909" width="11.28515625" customWidth="1"/>
    <col min="7910" max="7910" width="10.85546875" customWidth="1"/>
    <col min="7911" max="7911" width="12.28515625" customWidth="1"/>
    <col min="7912" max="7912" width="13.140625" customWidth="1"/>
    <col min="7913" max="7913" width="11.7109375" customWidth="1"/>
    <col min="7914" max="7914" width="12.42578125" customWidth="1"/>
    <col min="7915" max="7915" width="7.7109375" customWidth="1"/>
    <col min="7916" max="7916" width="11.28515625" customWidth="1"/>
    <col min="7917" max="7917" width="14.28515625" bestFit="1" customWidth="1"/>
    <col min="7918" max="7918" width="13.28515625" bestFit="1" customWidth="1"/>
    <col min="7919" max="7919" width="15.28515625" bestFit="1" customWidth="1"/>
    <col min="7920" max="7920" width="13.28515625" customWidth="1"/>
    <col min="7921" max="7921" width="12.42578125" customWidth="1"/>
    <col min="7922" max="7922" width="11.5703125" customWidth="1"/>
    <col min="7923" max="7923" width="12.42578125" customWidth="1"/>
    <col min="7924" max="7924" width="12.5703125" customWidth="1"/>
    <col min="7925" max="7925" width="11.140625" customWidth="1"/>
    <col min="7926" max="7926" width="7.140625" customWidth="1"/>
    <col min="7927" max="7927" width="11" customWidth="1"/>
    <col min="7928" max="7928" width="9.42578125" customWidth="1"/>
    <col min="8154" max="8154" width="5.85546875" customWidth="1"/>
    <col min="8155" max="8155" width="15.140625" customWidth="1"/>
    <col min="8156" max="8156" width="29.85546875" customWidth="1"/>
    <col min="8157" max="8158" width="16.140625" customWidth="1"/>
    <col min="8159" max="8159" width="13.140625" customWidth="1"/>
    <col min="8160" max="8160" width="12.7109375" customWidth="1"/>
    <col min="8161" max="8161" width="10.42578125" customWidth="1"/>
    <col min="8162" max="8162" width="9.85546875" bestFit="1" customWidth="1"/>
    <col min="8163" max="8163" width="10.28515625" customWidth="1"/>
    <col min="8164" max="8164" width="10.42578125" customWidth="1"/>
    <col min="8165" max="8165" width="11.28515625" customWidth="1"/>
    <col min="8166" max="8166" width="10.85546875" customWidth="1"/>
    <col min="8167" max="8167" width="12.28515625" customWidth="1"/>
    <col min="8168" max="8168" width="13.140625" customWidth="1"/>
    <col min="8169" max="8169" width="11.7109375" customWidth="1"/>
    <col min="8170" max="8170" width="12.42578125" customWidth="1"/>
    <col min="8171" max="8171" width="7.7109375" customWidth="1"/>
    <col min="8172" max="8172" width="11.28515625" customWidth="1"/>
    <col min="8173" max="8173" width="14.28515625" bestFit="1" customWidth="1"/>
    <col min="8174" max="8174" width="13.28515625" bestFit="1" customWidth="1"/>
    <col min="8175" max="8175" width="15.28515625" bestFit="1" customWidth="1"/>
    <col min="8176" max="8176" width="13.28515625" customWidth="1"/>
    <col min="8177" max="8177" width="12.42578125" customWidth="1"/>
    <col min="8178" max="8178" width="11.5703125" customWidth="1"/>
    <col min="8179" max="8179" width="12.42578125" customWidth="1"/>
    <col min="8180" max="8180" width="12.5703125" customWidth="1"/>
    <col min="8181" max="8181" width="11.140625" customWidth="1"/>
    <col min="8182" max="8182" width="7.140625" customWidth="1"/>
    <col min="8183" max="8183" width="11" customWidth="1"/>
    <col min="8184" max="8184" width="9.42578125" customWidth="1"/>
    <col min="8410" max="8410" width="5.85546875" customWidth="1"/>
    <col min="8411" max="8411" width="15.140625" customWidth="1"/>
    <col min="8412" max="8412" width="29.85546875" customWidth="1"/>
    <col min="8413" max="8414" width="16.140625" customWidth="1"/>
    <col min="8415" max="8415" width="13.140625" customWidth="1"/>
    <col min="8416" max="8416" width="12.7109375" customWidth="1"/>
    <col min="8417" max="8417" width="10.42578125" customWidth="1"/>
    <col min="8418" max="8418" width="9.85546875" bestFit="1" customWidth="1"/>
    <col min="8419" max="8419" width="10.28515625" customWidth="1"/>
    <col min="8420" max="8420" width="10.42578125" customWidth="1"/>
    <col min="8421" max="8421" width="11.28515625" customWidth="1"/>
    <col min="8422" max="8422" width="10.85546875" customWidth="1"/>
    <col min="8423" max="8423" width="12.28515625" customWidth="1"/>
    <col min="8424" max="8424" width="13.140625" customWidth="1"/>
    <col min="8425" max="8425" width="11.7109375" customWidth="1"/>
    <col min="8426" max="8426" width="12.42578125" customWidth="1"/>
    <col min="8427" max="8427" width="7.7109375" customWidth="1"/>
    <col min="8428" max="8428" width="11.28515625" customWidth="1"/>
    <col min="8429" max="8429" width="14.28515625" bestFit="1" customWidth="1"/>
    <col min="8430" max="8430" width="13.28515625" bestFit="1" customWidth="1"/>
    <col min="8431" max="8431" width="15.28515625" bestFit="1" customWidth="1"/>
    <col min="8432" max="8432" width="13.28515625" customWidth="1"/>
    <col min="8433" max="8433" width="12.42578125" customWidth="1"/>
    <col min="8434" max="8434" width="11.5703125" customWidth="1"/>
    <col min="8435" max="8435" width="12.42578125" customWidth="1"/>
    <col min="8436" max="8436" width="12.5703125" customWidth="1"/>
    <col min="8437" max="8437" width="11.140625" customWidth="1"/>
    <col min="8438" max="8438" width="7.140625" customWidth="1"/>
    <col min="8439" max="8439" width="11" customWidth="1"/>
    <col min="8440" max="8440" width="9.42578125" customWidth="1"/>
    <col min="8666" max="8666" width="5.85546875" customWidth="1"/>
    <col min="8667" max="8667" width="15.140625" customWidth="1"/>
    <col min="8668" max="8668" width="29.85546875" customWidth="1"/>
    <col min="8669" max="8670" width="16.140625" customWidth="1"/>
    <col min="8671" max="8671" width="13.140625" customWidth="1"/>
    <col min="8672" max="8672" width="12.7109375" customWidth="1"/>
    <col min="8673" max="8673" width="10.42578125" customWidth="1"/>
    <col min="8674" max="8674" width="9.85546875" bestFit="1" customWidth="1"/>
    <col min="8675" max="8675" width="10.28515625" customWidth="1"/>
    <col min="8676" max="8676" width="10.42578125" customWidth="1"/>
    <col min="8677" max="8677" width="11.28515625" customWidth="1"/>
    <col min="8678" max="8678" width="10.85546875" customWidth="1"/>
    <col min="8679" max="8679" width="12.28515625" customWidth="1"/>
    <col min="8680" max="8680" width="13.140625" customWidth="1"/>
    <col min="8681" max="8681" width="11.7109375" customWidth="1"/>
    <col min="8682" max="8682" width="12.42578125" customWidth="1"/>
    <col min="8683" max="8683" width="7.7109375" customWidth="1"/>
    <col min="8684" max="8684" width="11.28515625" customWidth="1"/>
    <col min="8685" max="8685" width="14.28515625" bestFit="1" customWidth="1"/>
    <col min="8686" max="8686" width="13.28515625" bestFit="1" customWidth="1"/>
    <col min="8687" max="8687" width="15.28515625" bestFit="1" customWidth="1"/>
    <col min="8688" max="8688" width="13.28515625" customWidth="1"/>
    <col min="8689" max="8689" width="12.42578125" customWidth="1"/>
    <col min="8690" max="8690" width="11.5703125" customWidth="1"/>
    <col min="8691" max="8691" width="12.42578125" customWidth="1"/>
    <col min="8692" max="8692" width="12.5703125" customWidth="1"/>
    <col min="8693" max="8693" width="11.140625" customWidth="1"/>
    <col min="8694" max="8694" width="7.140625" customWidth="1"/>
    <col min="8695" max="8695" width="11" customWidth="1"/>
    <col min="8696" max="8696" width="9.42578125" customWidth="1"/>
    <col min="8922" max="8922" width="5.85546875" customWidth="1"/>
    <col min="8923" max="8923" width="15.140625" customWidth="1"/>
    <col min="8924" max="8924" width="29.85546875" customWidth="1"/>
    <col min="8925" max="8926" width="16.140625" customWidth="1"/>
    <col min="8927" max="8927" width="13.140625" customWidth="1"/>
    <col min="8928" max="8928" width="12.7109375" customWidth="1"/>
    <col min="8929" max="8929" width="10.42578125" customWidth="1"/>
    <col min="8930" max="8930" width="9.85546875" bestFit="1" customWidth="1"/>
    <col min="8931" max="8931" width="10.28515625" customWidth="1"/>
    <col min="8932" max="8932" width="10.42578125" customWidth="1"/>
    <col min="8933" max="8933" width="11.28515625" customWidth="1"/>
    <col min="8934" max="8934" width="10.85546875" customWidth="1"/>
    <col min="8935" max="8935" width="12.28515625" customWidth="1"/>
    <col min="8936" max="8936" width="13.140625" customWidth="1"/>
    <col min="8937" max="8937" width="11.7109375" customWidth="1"/>
    <col min="8938" max="8938" width="12.42578125" customWidth="1"/>
    <col min="8939" max="8939" width="7.7109375" customWidth="1"/>
    <col min="8940" max="8940" width="11.28515625" customWidth="1"/>
    <col min="8941" max="8941" width="14.28515625" bestFit="1" customWidth="1"/>
    <col min="8942" max="8942" width="13.28515625" bestFit="1" customWidth="1"/>
    <col min="8943" max="8943" width="15.28515625" bestFit="1" customWidth="1"/>
    <col min="8944" max="8944" width="13.28515625" customWidth="1"/>
    <col min="8945" max="8945" width="12.42578125" customWidth="1"/>
    <col min="8946" max="8946" width="11.5703125" customWidth="1"/>
    <col min="8947" max="8947" width="12.42578125" customWidth="1"/>
    <col min="8948" max="8948" width="12.5703125" customWidth="1"/>
    <col min="8949" max="8949" width="11.140625" customWidth="1"/>
    <col min="8950" max="8950" width="7.140625" customWidth="1"/>
    <col min="8951" max="8951" width="11" customWidth="1"/>
    <col min="8952" max="8952" width="9.42578125" customWidth="1"/>
    <col min="9178" max="9178" width="5.85546875" customWidth="1"/>
    <col min="9179" max="9179" width="15.140625" customWidth="1"/>
    <col min="9180" max="9180" width="29.85546875" customWidth="1"/>
    <col min="9181" max="9182" width="16.140625" customWidth="1"/>
    <col min="9183" max="9183" width="13.140625" customWidth="1"/>
    <col min="9184" max="9184" width="12.7109375" customWidth="1"/>
    <col min="9185" max="9185" width="10.42578125" customWidth="1"/>
    <col min="9186" max="9186" width="9.85546875" bestFit="1" customWidth="1"/>
    <col min="9187" max="9187" width="10.28515625" customWidth="1"/>
    <col min="9188" max="9188" width="10.42578125" customWidth="1"/>
    <col min="9189" max="9189" width="11.28515625" customWidth="1"/>
    <col min="9190" max="9190" width="10.85546875" customWidth="1"/>
    <col min="9191" max="9191" width="12.28515625" customWidth="1"/>
    <col min="9192" max="9192" width="13.140625" customWidth="1"/>
    <col min="9193" max="9193" width="11.7109375" customWidth="1"/>
    <col min="9194" max="9194" width="12.42578125" customWidth="1"/>
    <col min="9195" max="9195" width="7.7109375" customWidth="1"/>
    <col min="9196" max="9196" width="11.28515625" customWidth="1"/>
    <col min="9197" max="9197" width="14.28515625" bestFit="1" customWidth="1"/>
    <col min="9198" max="9198" width="13.28515625" bestFit="1" customWidth="1"/>
    <col min="9199" max="9199" width="15.28515625" bestFit="1" customWidth="1"/>
    <col min="9200" max="9200" width="13.28515625" customWidth="1"/>
    <col min="9201" max="9201" width="12.42578125" customWidth="1"/>
    <col min="9202" max="9202" width="11.5703125" customWidth="1"/>
    <col min="9203" max="9203" width="12.42578125" customWidth="1"/>
    <col min="9204" max="9204" width="12.5703125" customWidth="1"/>
    <col min="9205" max="9205" width="11.140625" customWidth="1"/>
    <col min="9206" max="9206" width="7.140625" customWidth="1"/>
    <col min="9207" max="9207" width="11" customWidth="1"/>
    <col min="9208" max="9208" width="9.42578125" customWidth="1"/>
    <col min="9434" max="9434" width="5.85546875" customWidth="1"/>
    <col min="9435" max="9435" width="15.140625" customWidth="1"/>
    <col min="9436" max="9436" width="29.85546875" customWidth="1"/>
    <col min="9437" max="9438" width="16.140625" customWidth="1"/>
    <col min="9439" max="9439" width="13.140625" customWidth="1"/>
    <col min="9440" max="9440" width="12.7109375" customWidth="1"/>
    <col min="9441" max="9441" width="10.42578125" customWidth="1"/>
    <col min="9442" max="9442" width="9.85546875" bestFit="1" customWidth="1"/>
    <col min="9443" max="9443" width="10.28515625" customWidth="1"/>
    <col min="9444" max="9444" width="10.42578125" customWidth="1"/>
    <col min="9445" max="9445" width="11.28515625" customWidth="1"/>
    <col min="9446" max="9446" width="10.85546875" customWidth="1"/>
    <col min="9447" max="9447" width="12.28515625" customWidth="1"/>
    <col min="9448" max="9448" width="13.140625" customWidth="1"/>
    <col min="9449" max="9449" width="11.7109375" customWidth="1"/>
    <col min="9450" max="9450" width="12.42578125" customWidth="1"/>
    <col min="9451" max="9451" width="7.7109375" customWidth="1"/>
    <col min="9452" max="9452" width="11.28515625" customWidth="1"/>
    <col min="9453" max="9453" width="14.28515625" bestFit="1" customWidth="1"/>
    <col min="9454" max="9454" width="13.28515625" bestFit="1" customWidth="1"/>
    <col min="9455" max="9455" width="15.28515625" bestFit="1" customWidth="1"/>
    <col min="9456" max="9456" width="13.28515625" customWidth="1"/>
    <col min="9457" max="9457" width="12.42578125" customWidth="1"/>
    <col min="9458" max="9458" width="11.5703125" customWidth="1"/>
    <col min="9459" max="9459" width="12.42578125" customWidth="1"/>
    <col min="9460" max="9460" width="12.5703125" customWidth="1"/>
    <col min="9461" max="9461" width="11.140625" customWidth="1"/>
    <col min="9462" max="9462" width="7.140625" customWidth="1"/>
    <col min="9463" max="9463" width="11" customWidth="1"/>
    <col min="9464" max="9464" width="9.42578125" customWidth="1"/>
    <col min="9690" max="9690" width="5.85546875" customWidth="1"/>
    <col min="9691" max="9691" width="15.140625" customWidth="1"/>
    <col min="9692" max="9692" width="29.85546875" customWidth="1"/>
    <col min="9693" max="9694" width="16.140625" customWidth="1"/>
    <col min="9695" max="9695" width="13.140625" customWidth="1"/>
    <col min="9696" max="9696" width="12.7109375" customWidth="1"/>
    <col min="9697" max="9697" width="10.42578125" customWidth="1"/>
    <col min="9698" max="9698" width="9.85546875" bestFit="1" customWidth="1"/>
    <col min="9699" max="9699" width="10.28515625" customWidth="1"/>
    <col min="9700" max="9700" width="10.42578125" customWidth="1"/>
    <col min="9701" max="9701" width="11.28515625" customWidth="1"/>
    <col min="9702" max="9702" width="10.85546875" customWidth="1"/>
    <col min="9703" max="9703" width="12.28515625" customWidth="1"/>
    <col min="9704" max="9704" width="13.140625" customWidth="1"/>
    <col min="9705" max="9705" width="11.7109375" customWidth="1"/>
    <col min="9706" max="9706" width="12.42578125" customWidth="1"/>
    <col min="9707" max="9707" width="7.7109375" customWidth="1"/>
    <col min="9708" max="9708" width="11.28515625" customWidth="1"/>
    <col min="9709" max="9709" width="14.28515625" bestFit="1" customWidth="1"/>
    <col min="9710" max="9710" width="13.28515625" bestFit="1" customWidth="1"/>
    <col min="9711" max="9711" width="15.28515625" bestFit="1" customWidth="1"/>
    <col min="9712" max="9712" width="13.28515625" customWidth="1"/>
    <col min="9713" max="9713" width="12.42578125" customWidth="1"/>
    <col min="9714" max="9714" width="11.5703125" customWidth="1"/>
    <col min="9715" max="9715" width="12.42578125" customWidth="1"/>
    <col min="9716" max="9716" width="12.5703125" customWidth="1"/>
    <col min="9717" max="9717" width="11.140625" customWidth="1"/>
    <col min="9718" max="9718" width="7.140625" customWidth="1"/>
    <col min="9719" max="9719" width="11" customWidth="1"/>
    <col min="9720" max="9720" width="9.42578125" customWidth="1"/>
    <col min="9946" max="9946" width="5.85546875" customWidth="1"/>
    <col min="9947" max="9947" width="15.140625" customWidth="1"/>
    <col min="9948" max="9948" width="29.85546875" customWidth="1"/>
    <col min="9949" max="9950" width="16.140625" customWidth="1"/>
    <col min="9951" max="9951" width="13.140625" customWidth="1"/>
    <col min="9952" max="9952" width="12.7109375" customWidth="1"/>
    <col min="9953" max="9953" width="10.42578125" customWidth="1"/>
    <col min="9954" max="9954" width="9.85546875" bestFit="1" customWidth="1"/>
    <col min="9955" max="9955" width="10.28515625" customWidth="1"/>
    <col min="9956" max="9956" width="10.42578125" customWidth="1"/>
    <col min="9957" max="9957" width="11.28515625" customWidth="1"/>
    <col min="9958" max="9958" width="10.85546875" customWidth="1"/>
    <col min="9959" max="9959" width="12.28515625" customWidth="1"/>
    <col min="9960" max="9960" width="13.140625" customWidth="1"/>
    <col min="9961" max="9961" width="11.7109375" customWidth="1"/>
    <col min="9962" max="9962" width="12.42578125" customWidth="1"/>
    <col min="9963" max="9963" width="7.7109375" customWidth="1"/>
    <col min="9964" max="9964" width="11.28515625" customWidth="1"/>
    <col min="9965" max="9965" width="14.28515625" bestFit="1" customWidth="1"/>
    <col min="9966" max="9966" width="13.28515625" bestFit="1" customWidth="1"/>
    <col min="9967" max="9967" width="15.28515625" bestFit="1" customWidth="1"/>
    <col min="9968" max="9968" width="13.28515625" customWidth="1"/>
    <col min="9969" max="9969" width="12.42578125" customWidth="1"/>
    <col min="9970" max="9970" width="11.5703125" customWidth="1"/>
    <col min="9971" max="9971" width="12.42578125" customWidth="1"/>
    <col min="9972" max="9972" width="12.5703125" customWidth="1"/>
    <col min="9973" max="9973" width="11.140625" customWidth="1"/>
    <col min="9974" max="9974" width="7.140625" customWidth="1"/>
    <col min="9975" max="9975" width="11" customWidth="1"/>
    <col min="9976" max="9976" width="9.42578125" customWidth="1"/>
    <col min="10202" max="10202" width="5.85546875" customWidth="1"/>
    <col min="10203" max="10203" width="15.140625" customWidth="1"/>
    <col min="10204" max="10204" width="29.85546875" customWidth="1"/>
    <col min="10205" max="10206" width="16.140625" customWidth="1"/>
    <col min="10207" max="10207" width="13.140625" customWidth="1"/>
    <col min="10208" max="10208" width="12.7109375" customWidth="1"/>
    <col min="10209" max="10209" width="10.42578125" customWidth="1"/>
    <col min="10210" max="10210" width="9.85546875" bestFit="1" customWidth="1"/>
    <col min="10211" max="10211" width="10.28515625" customWidth="1"/>
    <col min="10212" max="10212" width="10.42578125" customWidth="1"/>
    <col min="10213" max="10213" width="11.28515625" customWidth="1"/>
    <col min="10214" max="10214" width="10.85546875" customWidth="1"/>
    <col min="10215" max="10215" width="12.28515625" customWidth="1"/>
    <col min="10216" max="10216" width="13.140625" customWidth="1"/>
    <col min="10217" max="10217" width="11.7109375" customWidth="1"/>
    <col min="10218" max="10218" width="12.42578125" customWidth="1"/>
    <col min="10219" max="10219" width="7.7109375" customWidth="1"/>
    <col min="10220" max="10220" width="11.28515625" customWidth="1"/>
    <col min="10221" max="10221" width="14.28515625" bestFit="1" customWidth="1"/>
    <col min="10222" max="10222" width="13.28515625" bestFit="1" customWidth="1"/>
    <col min="10223" max="10223" width="15.28515625" bestFit="1" customWidth="1"/>
    <col min="10224" max="10224" width="13.28515625" customWidth="1"/>
    <col min="10225" max="10225" width="12.42578125" customWidth="1"/>
    <col min="10226" max="10226" width="11.5703125" customWidth="1"/>
    <col min="10227" max="10227" width="12.42578125" customWidth="1"/>
    <col min="10228" max="10228" width="12.5703125" customWidth="1"/>
    <col min="10229" max="10229" width="11.140625" customWidth="1"/>
    <col min="10230" max="10230" width="7.140625" customWidth="1"/>
    <col min="10231" max="10231" width="11" customWidth="1"/>
    <col min="10232" max="10232" width="9.42578125" customWidth="1"/>
    <col min="10458" max="10458" width="5.85546875" customWidth="1"/>
    <col min="10459" max="10459" width="15.140625" customWidth="1"/>
    <col min="10460" max="10460" width="29.85546875" customWidth="1"/>
    <col min="10461" max="10462" width="16.140625" customWidth="1"/>
    <col min="10463" max="10463" width="13.140625" customWidth="1"/>
    <col min="10464" max="10464" width="12.7109375" customWidth="1"/>
    <col min="10465" max="10465" width="10.42578125" customWidth="1"/>
    <col min="10466" max="10466" width="9.85546875" bestFit="1" customWidth="1"/>
    <col min="10467" max="10467" width="10.28515625" customWidth="1"/>
    <col min="10468" max="10468" width="10.42578125" customWidth="1"/>
    <col min="10469" max="10469" width="11.28515625" customWidth="1"/>
    <col min="10470" max="10470" width="10.85546875" customWidth="1"/>
    <col min="10471" max="10471" width="12.28515625" customWidth="1"/>
    <col min="10472" max="10472" width="13.140625" customWidth="1"/>
    <col min="10473" max="10473" width="11.7109375" customWidth="1"/>
    <col min="10474" max="10474" width="12.42578125" customWidth="1"/>
    <col min="10475" max="10475" width="7.7109375" customWidth="1"/>
    <col min="10476" max="10476" width="11.28515625" customWidth="1"/>
    <col min="10477" max="10477" width="14.28515625" bestFit="1" customWidth="1"/>
    <col min="10478" max="10478" width="13.28515625" bestFit="1" customWidth="1"/>
    <col min="10479" max="10479" width="15.28515625" bestFit="1" customWidth="1"/>
    <col min="10480" max="10480" width="13.28515625" customWidth="1"/>
    <col min="10481" max="10481" width="12.42578125" customWidth="1"/>
    <col min="10482" max="10482" width="11.5703125" customWidth="1"/>
    <col min="10483" max="10483" width="12.42578125" customWidth="1"/>
    <col min="10484" max="10484" width="12.5703125" customWidth="1"/>
    <col min="10485" max="10485" width="11.140625" customWidth="1"/>
    <col min="10486" max="10486" width="7.140625" customWidth="1"/>
    <col min="10487" max="10487" width="11" customWidth="1"/>
    <col min="10488" max="10488" width="9.42578125" customWidth="1"/>
    <col min="10714" max="10714" width="5.85546875" customWidth="1"/>
    <col min="10715" max="10715" width="15.140625" customWidth="1"/>
    <col min="10716" max="10716" width="29.85546875" customWidth="1"/>
    <col min="10717" max="10718" width="16.140625" customWidth="1"/>
    <col min="10719" max="10719" width="13.140625" customWidth="1"/>
    <col min="10720" max="10720" width="12.7109375" customWidth="1"/>
    <col min="10721" max="10721" width="10.42578125" customWidth="1"/>
    <col min="10722" max="10722" width="9.85546875" bestFit="1" customWidth="1"/>
    <col min="10723" max="10723" width="10.28515625" customWidth="1"/>
    <col min="10724" max="10724" width="10.42578125" customWidth="1"/>
    <col min="10725" max="10725" width="11.28515625" customWidth="1"/>
    <col min="10726" max="10726" width="10.85546875" customWidth="1"/>
    <col min="10727" max="10727" width="12.28515625" customWidth="1"/>
    <col min="10728" max="10728" width="13.140625" customWidth="1"/>
    <col min="10729" max="10729" width="11.7109375" customWidth="1"/>
    <col min="10730" max="10730" width="12.42578125" customWidth="1"/>
    <col min="10731" max="10731" width="7.7109375" customWidth="1"/>
    <col min="10732" max="10732" width="11.28515625" customWidth="1"/>
    <col min="10733" max="10733" width="14.28515625" bestFit="1" customWidth="1"/>
    <col min="10734" max="10734" width="13.28515625" bestFit="1" customWidth="1"/>
    <col min="10735" max="10735" width="15.28515625" bestFit="1" customWidth="1"/>
    <col min="10736" max="10736" width="13.28515625" customWidth="1"/>
    <col min="10737" max="10737" width="12.42578125" customWidth="1"/>
    <col min="10738" max="10738" width="11.5703125" customWidth="1"/>
    <col min="10739" max="10739" width="12.42578125" customWidth="1"/>
    <col min="10740" max="10740" width="12.5703125" customWidth="1"/>
    <col min="10741" max="10741" width="11.140625" customWidth="1"/>
    <col min="10742" max="10742" width="7.140625" customWidth="1"/>
    <col min="10743" max="10743" width="11" customWidth="1"/>
    <col min="10744" max="10744" width="9.42578125" customWidth="1"/>
    <col min="10970" max="10970" width="5.85546875" customWidth="1"/>
    <col min="10971" max="10971" width="15.140625" customWidth="1"/>
    <col min="10972" max="10972" width="29.85546875" customWidth="1"/>
    <col min="10973" max="10974" width="16.140625" customWidth="1"/>
    <col min="10975" max="10975" width="13.140625" customWidth="1"/>
    <col min="10976" max="10976" width="12.7109375" customWidth="1"/>
    <col min="10977" max="10977" width="10.42578125" customWidth="1"/>
    <col min="10978" max="10978" width="9.85546875" bestFit="1" customWidth="1"/>
    <col min="10979" max="10979" width="10.28515625" customWidth="1"/>
    <col min="10980" max="10980" width="10.42578125" customWidth="1"/>
    <col min="10981" max="10981" width="11.28515625" customWidth="1"/>
    <col min="10982" max="10982" width="10.85546875" customWidth="1"/>
    <col min="10983" max="10983" width="12.28515625" customWidth="1"/>
    <col min="10984" max="10984" width="13.140625" customWidth="1"/>
    <col min="10985" max="10985" width="11.7109375" customWidth="1"/>
    <col min="10986" max="10986" width="12.42578125" customWidth="1"/>
    <col min="10987" max="10987" width="7.7109375" customWidth="1"/>
    <col min="10988" max="10988" width="11.28515625" customWidth="1"/>
    <col min="10989" max="10989" width="14.28515625" bestFit="1" customWidth="1"/>
    <col min="10990" max="10990" width="13.28515625" bestFit="1" customWidth="1"/>
    <col min="10991" max="10991" width="15.28515625" bestFit="1" customWidth="1"/>
    <col min="10992" max="10992" width="13.28515625" customWidth="1"/>
    <col min="10993" max="10993" width="12.42578125" customWidth="1"/>
    <col min="10994" max="10994" width="11.5703125" customWidth="1"/>
    <col min="10995" max="10995" width="12.42578125" customWidth="1"/>
    <col min="10996" max="10996" width="12.5703125" customWidth="1"/>
    <col min="10997" max="10997" width="11.140625" customWidth="1"/>
    <col min="10998" max="10998" width="7.140625" customWidth="1"/>
    <col min="10999" max="10999" width="11" customWidth="1"/>
    <col min="11000" max="11000" width="9.42578125" customWidth="1"/>
    <col min="11226" max="11226" width="5.85546875" customWidth="1"/>
    <col min="11227" max="11227" width="15.140625" customWidth="1"/>
    <col min="11228" max="11228" width="29.85546875" customWidth="1"/>
    <col min="11229" max="11230" width="16.140625" customWidth="1"/>
    <col min="11231" max="11231" width="13.140625" customWidth="1"/>
    <col min="11232" max="11232" width="12.7109375" customWidth="1"/>
    <col min="11233" max="11233" width="10.42578125" customWidth="1"/>
    <col min="11234" max="11234" width="9.85546875" bestFit="1" customWidth="1"/>
    <col min="11235" max="11235" width="10.28515625" customWidth="1"/>
    <col min="11236" max="11236" width="10.42578125" customWidth="1"/>
    <col min="11237" max="11237" width="11.28515625" customWidth="1"/>
    <col min="11238" max="11238" width="10.85546875" customWidth="1"/>
    <col min="11239" max="11239" width="12.28515625" customWidth="1"/>
    <col min="11240" max="11240" width="13.140625" customWidth="1"/>
    <col min="11241" max="11241" width="11.7109375" customWidth="1"/>
    <col min="11242" max="11242" width="12.42578125" customWidth="1"/>
    <col min="11243" max="11243" width="7.7109375" customWidth="1"/>
    <col min="11244" max="11244" width="11.28515625" customWidth="1"/>
    <col min="11245" max="11245" width="14.28515625" bestFit="1" customWidth="1"/>
    <col min="11246" max="11246" width="13.28515625" bestFit="1" customWidth="1"/>
    <col min="11247" max="11247" width="15.28515625" bestFit="1" customWidth="1"/>
    <col min="11248" max="11248" width="13.28515625" customWidth="1"/>
    <col min="11249" max="11249" width="12.42578125" customWidth="1"/>
    <col min="11250" max="11250" width="11.5703125" customWidth="1"/>
    <col min="11251" max="11251" width="12.42578125" customWidth="1"/>
    <col min="11252" max="11252" width="12.5703125" customWidth="1"/>
    <col min="11253" max="11253" width="11.140625" customWidth="1"/>
    <col min="11254" max="11254" width="7.140625" customWidth="1"/>
    <col min="11255" max="11255" width="11" customWidth="1"/>
    <col min="11256" max="11256" width="9.42578125" customWidth="1"/>
    <col min="11482" max="11482" width="5.85546875" customWidth="1"/>
    <col min="11483" max="11483" width="15.140625" customWidth="1"/>
    <col min="11484" max="11484" width="29.85546875" customWidth="1"/>
    <col min="11485" max="11486" width="16.140625" customWidth="1"/>
    <col min="11487" max="11487" width="13.140625" customWidth="1"/>
    <col min="11488" max="11488" width="12.7109375" customWidth="1"/>
    <col min="11489" max="11489" width="10.42578125" customWidth="1"/>
    <col min="11490" max="11490" width="9.85546875" bestFit="1" customWidth="1"/>
    <col min="11491" max="11491" width="10.28515625" customWidth="1"/>
    <col min="11492" max="11492" width="10.42578125" customWidth="1"/>
    <col min="11493" max="11493" width="11.28515625" customWidth="1"/>
    <col min="11494" max="11494" width="10.85546875" customWidth="1"/>
    <col min="11495" max="11495" width="12.28515625" customWidth="1"/>
    <col min="11496" max="11496" width="13.140625" customWidth="1"/>
    <col min="11497" max="11497" width="11.7109375" customWidth="1"/>
    <col min="11498" max="11498" width="12.42578125" customWidth="1"/>
    <col min="11499" max="11499" width="7.7109375" customWidth="1"/>
    <col min="11500" max="11500" width="11.28515625" customWidth="1"/>
    <col min="11501" max="11501" width="14.28515625" bestFit="1" customWidth="1"/>
    <col min="11502" max="11502" width="13.28515625" bestFit="1" customWidth="1"/>
    <col min="11503" max="11503" width="15.28515625" bestFit="1" customWidth="1"/>
    <col min="11504" max="11504" width="13.28515625" customWidth="1"/>
    <col min="11505" max="11505" width="12.42578125" customWidth="1"/>
    <col min="11506" max="11506" width="11.5703125" customWidth="1"/>
    <col min="11507" max="11507" width="12.42578125" customWidth="1"/>
    <col min="11508" max="11508" width="12.5703125" customWidth="1"/>
    <col min="11509" max="11509" width="11.140625" customWidth="1"/>
    <col min="11510" max="11510" width="7.140625" customWidth="1"/>
    <col min="11511" max="11511" width="11" customWidth="1"/>
    <col min="11512" max="11512" width="9.42578125" customWidth="1"/>
    <col min="11738" max="11738" width="5.85546875" customWidth="1"/>
    <col min="11739" max="11739" width="15.140625" customWidth="1"/>
    <col min="11740" max="11740" width="29.85546875" customWidth="1"/>
    <col min="11741" max="11742" width="16.140625" customWidth="1"/>
    <col min="11743" max="11743" width="13.140625" customWidth="1"/>
    <col min="11744" max="11744" width="12.7109375" customWidth="1"/>
    <col min="11745" max="11745" width="10.42578125" customWidth="1"/>
    <col min="11746" max="11746" width="9.85546875" bestFit="1" customWidth="1"/>
    <col min="11747" max="11747" width="10.28515625" customWidth="1"/>
    <col min="11748" max="11748" width="10.42578125" customWidth="1"/>
    <col min="11749" max="11749" width="11.28515625" customWidth="1"/>
    <col min="11750" max="11750" width="10.85546875" customWidth="1"/>
    <col min="11751" max="11751" width="12.28515625" customWidth="1"/>
    <col min="11752" max="11752" width="13.140625" customWidth="1"/>
    <col min="11753" max="11753" width="11.7109375" customWidth="1"/>
    <col min="11754" max="11754" width="12.42578125" customWidth="1"/>
    <col min="11755" max="11755" width="7.7109375" customWidth="1"/>
    <col min="11756" max="11756" width="11.28515625" customWidth="1"/>
    <col min="11757" max="11757" width="14.28515625" bestFit="1" customWidth="1"/>
    <col min="11758" max="11758" width="13.28515625" bestFit="1" customWidth="1"/>
    <col min="11759" max="11759" width="15.28515625" bestFit="1" customWidth="1"/>
    <col min="11760" max="11760" width="13.28515625" customWidth="1"/>
    <col min="11761" max="11761" width="12.42578125" customWidth="1"/>
    <col min="11762" max="11762" width="11.5703125" customWidth="1"/>
    <col min="11763" max="11763" width="12.42578125" customWidth="1"/>
    <col min="11764" max="11764" width="12.5703125" customWidth="1"/>
    <col min="11765" max="11765" width="11.140625" customWidth="1"/>
    <col min="11766" max="11766" width="7.140625" customWidth="1"/>
    <col min="11767" max="11767" width="11" customWidth="1"/>
    <col min="11768" max="11768" width="9.42578125" customWidth="1"/>
    <col min="11994" max="11994" width="5.85546875" customWidth="1"/>
    <col min="11995" max="11995" width="15.140625" customWidth="1"/>
    <col min="11996" max="11996" width="29.85546875" customWidth="1"/>
    <col min="11997" max="11998" width="16.140625" customWidth="1"/>
    <col min="11999" max="11999" width="13.140625" customWidth="1"/>
    <col min="12000" max="12000" width="12.7109375" customWidth="1"/>
    <col min="12001" max="12001" width="10.42578125" customWidth="1"/>
    <col min="12002" max="12002" width="9.85546875" bestFit="1" customWidth="1"/>
    <col min="12003" max="12003" width="10.28515625" customWidth="1"/>
    <col min="12004" max="12004" width="10.42578125" customWidth="1"/>
    <col min="12005" max="12005" width="11.28515625" customWidth="1"/>
    <col min="12006" max="12006" width="10.85546875" customWidth="1"/>
    <col min="12007" max="12007" width="12.28515625" customWidth="1"/>
    <col min="12008" max="12008" width="13.140625" customWidth="1"/>
    <col min="12009" max="12009" width="11.7109375" customWidth="1"/>
    <col min="12010" max="12010" width="12.42578125" customWidth="1"/>
    <col min="12011" max="12011" width="7.7109375" customWidth="1"/>
    <col min="12012" max="12012" width="11.28515625" customWidth="1"/>
    <col min="12013" max="12013" width="14.28515625" bestFit="1" customWidth="1"/>
    <col min="12014" max="12014" width="13.28515625" bestFit="1" customWidth="1"/>
    <col min="12015" max="12015" width="15.28515625" bestFit="1" customWidth="1"/>
    <col min="12016" max="12016" width="13.28515625" customWidth="1"/>
    <col min="12017" max="12017" width="12.42578125" customWidth="1"/>
    <col min="12018" max="12018" width="11.5703125" customWidth="1"/>
    <col min="12019" max="12019" width="12.42578125" customWidth="1"/>
    <col min="12020" max="12020" width="12.5703125" customWidth="1"/>
    <col min="12021" max="12021" width="11.140625" customWidth="1"/>
    <col min="12022" max="12022" width="7.140625" customWidth="1"/>
    <col min="12023" max="12023" width="11" customWidth="1"/>
    <col min="12024" max="12024" width="9.42578125" customWidth="1"/>
    <col min="12250" max="12250" width="5.85546875" customWidth="1"/>
    <col min="12251" max="12251" width="15.140625" customWidth="1"/>
    <col min="12252" max="12252" width="29.85546875" customWidth="1"/>
    <col min="12253" max="12254" width="16.140625" customWidth="1"/>
    <col min="12255" max="12255" width="13.140625" customWidth="1"/>
    <col min="12256" max="12256" width="12.7109375" customWidth="1"/>
    <col min="12257" max="12257" width="10.42578125" customWidth="1"/>
    <col min="12258" max="12258" width="9.85546875" bestFit="1" customWidth="1"/>
    <col min="12259" max="12259" width="10.28515625" customWidth="1"/>
    <col min="12260" max="12260" width="10.42578125" customWidth="1"/>
    <col min="12261" max="12261" width="11.28515625" customWidth="1"/>
    <col min="12262" max="12262" width="10.85546875" customWidth="1"/>
    <col min="12263" max="12263" width="12.28515625" customWidth="1"/>
    <col min="12264" max="12264" width="13.140625" customWidth="1"/>
    <col min="12265" max="12265" width="11.7109375" customWidth="1"/>
    <col min="12266" max="12266" width="12.42578125" customWidth="1"/>
    <col min="12267" max="12267" width="7.7109375" customWidth="1"/>
    <col min="12268" max="12268" width="11.28515625" customWidth="1"/>
    <col min="12269" max="12269" width="14.28515625" bestFit="1" customWidth="1"/>
    <col min="12270" max="12270" width="13.28515625" bestFit="1" customWidth="1"/>
    <col min="12271" max="12271" width="15.28515625" bestFit="1" customWidth="1"/>
    <col min="12272" max="12272" width="13.28515625" customWidth="1"/>
    <col min="12273" max="12273" width="12.42578125" customWidth="1"/>
    <col min="12274" max="12274" width="11.5703125" customWidth="1"/>
    <col min="12275" max="12275" width="12.42578125" customWidth="1"/>
    <col min="12276" max="12276" width="12.5703125" customWidth="1"/>
    <col min="12277" max="12277" width="11.140625" customWidth="1"/>
    <col min="12278" max="12278" width="7.140625" customWidth="1"/>
    <col min="12279" max="12279" width="11" customWidth="1"/>
    <col min="12280" max="12280" width="9.42578125" customWidth="1"/>
    <col min="12506" max="12506" width="5.85546875" customWidth="1"/>
    <col min="12507" max="12507" width="15.140625" customWidth="1"/>
    <col min="12508" max="12508" width="29.85546875" customWidth="1"/>
    <col min="12509" max="12510" width="16.140625" customWidth="1"/>
    <col min="12511" max="12511" width="13.140625" customWidth="1"/>
    <col min="12512" max="12512" width="12.7109375" customWidth="1"/>
    <col min="12513" max="12513" width="10.42578125" customWidth="1"/>
    <col min="12514" max="12514" width="9.85546875" bestFit="1" customWidth="1"/>
    <col min="12515" max="12515" width="10.28515625" customWidth="1"/>
    <col min="12516" max="12516" width="10.42578125" customWidth="1"/>
    <col min="12517" max="12517" width="11.28515625" customWidth="1"/>
    <col min="12518" max="12518" width="10.85546875" customWidth="1"/>
    <col min="12519" max="12519" width="12.28515625" customWidth="1"/>
    <col min="12520" max="12520" width="13.140625" customWidth="1"/>
    <col min="12521" max="12521" width="11.7109375" customWidth="1"/>
    <col min="12522" max="12522" width="12.42578125" customWidth="1"/>
    <col min="12523" max="12523" width="7.7109375" customWidth="1"/>
    <col min="12524" max="12524" width="11.28515625" customWidth="1"/>
    <col min="12525" max="12525" width="14.28515625" bestFit="1" customWidth="1"/>
    <col min="12526" max="12526" width="13.28515625" bestFit="1" customWidth="1"/>
    <col min="12527" max="12527" width="15.28515625" bestFit="1" customWidth="1"/>
    <col min="12528" max="12528" width="13.28515625" customWidth="1"/>
    <col min="12529" max="12529" width="12.42578125" customWidth="1"/>
    <col min="12530" max="12530" width="11.5703125" customWidth="1"/>
    <col min="12531" max="12531" width="12.42578125" customWidth="1"/>
    <col min="12532" max="12532" width="12.5703125" customWidth="1"/>
    <col min="12533" max="12533" width="11.140625" customWidth="1"/>
    <col min="12534" max="12534" width="7.140625" customWidth="1"/>
    <col min="12535" max="12535" width="11" customWidth="1"/>
    <col min="12536" max="12536" width="9.42578125" customWidth="1"/>
    <col min="12762" max="12762" width="5.85546875" customWidth="1"/>
    <col min="12763" max="12763" width="15.140625" customWidth="1"/>
    <col min="12764" max="12764" width="29.85546875" customWidth="1"/>
    <col min="12765" max="12766" width="16.140625" customWidth="1"/>
    <col min="12767" max="12767" width="13.140625" customWidth="1"/>
    <col min="12768" max="12768" width="12.7109375" customWidth="1"/>
    <col min="12769" max="12769" width="10.42578125" customWidth="1"/>
    <col min="12770" max="12770" width="9.85546875" bestFit="1" customWidth="1"/>
    <col min="12771" max="12771" width="10.28515625" customWidth="1"/>
    <col min="12772" max="12772" width="10.42578125" customWidth="1"/>
    <col min="12773" max="12773" width="11.28515625" customWidth="1"/>
    <col min="12774" max="12774" width="10.85546875" customWidth="1"/>
    <col min="12775" max="12775" width="12.28515625" customWidth="1"/>
    <col min="12776" max="12776" width="13.140625" customWidth="1"/>
    <col min="12777" max="12777" width="11.7109375" customWidth="1"/>
    <col min="12778" max="12778" width="12.42578125" customWidth="1"/>
    <col min="12779" max="12779" width="7.7109375" customWidth="1"/>
    <col min="12780" max="12780" width="11.28515625" customWidth="1"/>
    <col min="12781" max="12781" width="14.28515625" bestFit="1" customWidth="1"/>
    <col min="12782" max="12782" width="13.28515625" bestFit="1" customWidth="1"/>
    <col min="12783" max="12783" width="15.28515625" bestFit="1" customWidth="1"/>
    <col min="12784" max="12784" width="13.28515625" customWidth="1"/>
    <col min="12785" max="12785" width="12.42578125" customWidth="1"/>
    <col min="12786" max="12786" width="11.5703125" customWidth="1"/>
    <col min="12787" max="12787" width="12.42578125" customWidth="1"/>
    <col min="12788" max="12788" width="12.5703125" customWidth="1"/>
    <col min="12789" max="12789" width="11.140625" customWidth="1"/>
    <col min="12790" max="12790" width="7.140625" customWidth="1"/>
    <col min="12791" max="12791" width="11" customWidth="1"/>
    <col min="12792" max="12792" width="9.42578125" customWidth="1"/>
    <col min="13018" max="13018" width="5.85546875" customWidth="1"/>
    <col min="13019" max="13019" width="15.140625" customWidth="1"/>
    <col min="13020" max="13020" width="29.85546875" customWidth="1"/>
    <col min="13021" max="13022" width="16.140625" customWidth="1"/>
    <col min="13023" max="13023" width="13.140625" customWidth="1"/>
    <col min="13024" max="13024" width="12.7109375" customWidth="1"/>
    <col min="13025" max="13025" width="10.42578125" customWidth="1"/>
    <col min="13026" max="13026" width="9.85546875" bestFit="1" customWidth="1"/>
    <col min="13027" max="13027" width="10.28515625" customWidth="1"/>
    <col min="13028" max="13028" width="10.42578125" customWidth="1"/>
    <col min="13029" max="13029" width="11.28515625" customWidth="1"/>
    <col min="13030" max="13030" width="10.85546875" customWidth="1"/>
    <col min="13031" max="13031" width="12.28515625" customWidth="1"/>
    <col min="13032" max="13032" width="13.140625" customWidth="1"/>
    <col min="13033" max="13033" width="11.7109375" customWidth="1"/>
    <col min="13034" max="13034" width="12.42578125" customWidth="1"/>
    <col min="13035" max="13035" width="7.7109375" customWidth="1"/>
    <col min="13036" max="13036" width="11.28515625" customWidth="1"/>
    <col min="13037" max="13037" width="14.28515625" bestFit="1" customWidth="1"/>
    <col min="13038" max="13038" width="13.28515625" bestFit="1" customWidth="1"/>
    <col min="13039" max="13039" width="15.28515625" bestFit="1" customWidth="1"/>
    <col min="13040" max="13040" width="13.28515625" customWidth="1"/>
    <col min="13041" max="13041" width="12.42578125" customWidth="1"/>
    <col min="13042" max="13042" width="11.5703125" customWidth="1"/>
    <col min="13043" max="13043" width="12.42578125" customWidth="1"/>
    <col min="13044" max="13044" width="12.5703125" customWidth="1"/>
    <col min="13045" max="13045" width="11.140625" customWidth="1"/>
    <col min="13046" max="13046" width="7.140625" customWidth="1"/>
    <col min="13047" max="13047" width="11" customWidth="1"/>
    <col min="13048" max="13048" width="9.42578125" customWidth="1"/>
    <col min="13274" max="13274" width="5.85546875" customWidth="1"/>
    <col min="13275" max="13275" width="15.140625" customWidth="1"/>
    <col min="13276" max="13276" width="29.85546875" customWidth="1"/>
    <col min="13277" max="13278" width="16.140625" customWidth="1"/>
    <col min="13279" max="13279" width="13.140625" customWidth="1"/>
    <col min="13280" max="13280" width="12.7109375" customWidth="1"/>
    <col min="13281" max="13281" width="10.42578125" customWidth="1"/>
    <col min="13282" max="13282" width="9.85546875" bestFit="1" customWidth="1"/>
    <col min="13283" max="13283" width="10.28515625" customWidth="1"/>
    <col min="13284" max="13284" width="10.42578125" customWidth="1"/>
    <col min="13285" max="13285" width="11.28515625" customWidth="1"/>
    <col min="13286" max="13286" width="10.85546875" customWidth="1"/>
    <col min="13287" max="13287" width="12.28515625" customWidth="1"/>
    <col min="13288" max="13288" width="13.140625" customWidth="1"/>
    <col min="13289" max="13289" width="11.7109375" customWidth="1"/>
    <col min="13290" max="13290" width="12.42578125" customWidth="1"/>
    <col min="13291" max="13291" width="7.7109375" customWidth="1"/>
    <col min="13292" max="13292" width="11.28515625" customWidth="1"/>
    <col min="13293" max="13293" width="14.28515625" bestFit="1" customWidth="1"/>
    <col min="13294" max="13294" width="13.28515625" bestFit="1" customWidth="1"/>
    <col min="13295" max="13295" width="15.28515625" bestFit="1" customWidth="1"/>
    <col min="13296" max="13296" width="13.28515625" customWidth="1"/>
    <col min="13297" max="13297" width="12.42578125" customWidth="1"/>
    <col min="13298" max="13298" width="11.5703125" customWidth="1"/>
    <col min="13299" max="13299" width="12.42578125" customWidth="1"/>
    <col min="13300" max="13300" width="12.5703125" customWidth="1"/>
    <col min="13301" max="13301" width="11.140625" customWidth="1"/>
    <col min="13302" max="13302" width="7.140625" customWidth="1"/>
    <col min="13303" max="13303" width="11" customWidth="1"/>
    <col min="13304" max="13304" width="9.42578125" customWidth="1"/>
    <col min="13530" max="13530" width="5.85546875" customWidth="1"/>
    <col min="13531" max="13531" width="15.140625" customWidth="1"/>
    <col min="13532" max="13532" width="29.85546875" customWidth="1"/>
    <col min="13533" max="13534" width="16.140625" customWidth="1"/>
    <col min="13535" max="13535" width="13.140625" customWidth="1"/>
    <col min="13536" max="13536" width="12.7109375" customWidth="1"/>
    <col min="13537" max="13537" width="10.42578125" customWidth="1"/>
    <col min="13538" max="13538" width="9.85546875" bestFit="1" customWidth="1"/>
    <col min="13539" max="13539" width="10.28515625" customWidth="1"/>
    <col min="13540" max="13540" width="10.42578125" customWidth="1"/>
    <col min="13541" max="13541" width="11.28515625" customWidth="1"/>
    <col min="13542" max="13542" width="10.85546875" customWidth="1"/>
    <col min="13543" max="13543" width="12.28515625" customWidth="1"/>
    <col min="13544" max="13544" width="13.140625" customWidth="1"/>
    <col min="13545" max="13545" width="11.7109375" customWidth="1"/>
    <col min="13546" max="13546" width="12.42578125" customWidth="1"/>
    <col min="13547" max="13547" width="7.7109375" customWidth="1"/>
    <col min="13548" max="13548" width="11.28515625" customWidth="1"/>
    <col min="13549" max="13549" width="14.28515625" bestFit="1" customWidth="1"/>
    <col min="13550" max="13550" width="13.28515625" bestFit="1" customWidth="1"/>
    <col min="13551" max="13551" width="15.28515625" bestFit="1" customWidth="1"/>
    <col min="13552" max="13552" width="13.28515625" customWidth="1"/>
    <col min="13553" max="13553" width="12.42578125" customWidth="1"/>
    <col min="13554" max="13554" width="11.5703125" customWidth="1"/>
    <col min="13555" max="13555" width="12.42578125" customWidth="1"/>
    <col min="13556" max="13556" width="12.5703125" customWidth="1"/>
    <col min="13557" max="13557" width="11.140625" customWidth="1"/>
    <col min="13558" max="13558" width="7.140625" customWidth="1"/>
    <col min="13559" max="13559" width="11" customWidth="1"/>
    <col min="13560" max="13560" width="9.42578125" customWidth="1"/>
    <col min="13786" max="13786" width="5.85546875" customWidth="1"/>
    <col min="13787" max="13787" width="15.140625" customWidth="1"/>
    <col min="13788" max="13788" width="29.85546875" customWidth="1"/>
    <col min="13789" max="13790" width="16.140625" customWidth="1"/>
    <col min="13791" max="13791" width="13.140625" customWidth="1"/>
    <col min="13792" max="13792" width="12.7109375" customWidth="1"/>
    <col min="13793" max="13793" width="10.42578125" customWidth="1"/>
    <col min="13794" max="13794" width="9.85546875" bestFit="1" customWidth="1"/>
    <col min="13795" max="13795" width="10.28515625" customWidth="1"/>
    <col min="13796" max="13796" width="10.42578125" customWidth="1"/>
    <col min="13797" max="13797" width="11.28515625" customWidth="1"/>
    <col min="13798" max="13798" width="10.85546875" customWidth="1"/>
    <col min="13799" max="13799" width="12.28515625" customWidth="1"/>
    <col min="13800" max="13800" width="13.140625" customWidth="1"/>
    <col min="13801" max="13801" width="11.7109375" customWidth="1"/>
    <col min="13802" max="13802" width="12.42578125" customWidth="1"/>
    <col min="13803" max="13803" width="7.7109375" customWidth="1"/>
    <col min="13804" max="13804" width="11.28515625" customWidth="1"/>
    <col min="13805" max="13805" width="14.28515625" bestFit="1" customWidth="1"/>
    <col min="13806" max="13806" width="13.28515625" bestFit="1" customWidth="1"/>
    <col min="13807" max="13807" width="15.28515625" bestFit="1" customWidth="1"/>
    <col min="13808" max="13808" width="13.28515625" customWidth="1"/>
    <col min="13809" max="13809" width="12.42578125" customWidth="1"/>
    <col min="13810" max="13810" width="11.5703125" customWidth="1"/>
    <col min="13811" max="13811" width="12.42578125" customWidth="1"/>
    <col min="13812" max="13812" width="12.5703125" customWidth="1"/>
    <col min="13813" max="13813" width="11.140625" customWidth="1"/>
    <col min="13814" max="13814" width="7.140625" customWidth="1"/>
    <col min="13815" max="13815" width="11" customWidth="1"/>
    <col min="13816" max="13816" width="9.42578125" customWidth="1"/>
    <col min="14042" max="14042" width="5.85546875" customWidth="1"/>
    <col min="14043" max="14043" width="15.140625" customWidth="1"/>
    <col min="14044" max="14044" width="29.85546875" customWidth="1"/>
    <col min="14045" max="14046" width="16.140625" customWidth="1"/>
    <col min="14047" max="14047" width="13.140625" customWidth="1"/>
    <col min="14048" max="14048" width="12.7109375" customWidth="1"/>
    <col min="14049" max="14049" width="10.42578125" customWidth="1"/>
    <col min="14050" max="14050" width="9.85546875" bestFit="1" customWidth="1"/>
    <col min="14051" max="14051" width="10.28515625" customWidth="1"/>
    <col min="14052" max="14052" width="10.42578125" customWidth="1"/>
    <col min="14053" max="14053" width="11.28515625" customWidth="1"/>
    <col min="14054" max="14054" width="10.85546875" customWidth="1"/>
    <col min="14055" max="14055" width="12.28515625" customWidth="1"/>
    <col min="14056" max="14056" width="13.140625" customWidth="1"/>
    <col min="14057" max="14057" width="11.7109375" customWidth="1"/>
    <col min="14058" max="14058" width="12.42578125" customWidth="1"/>
    <col min="14059" max="14059" width="7.7109375" customWidth="1"/>
    <col min="14060" max="14060" width="11.28515625" customWidth="1"/>
    <col min="14061" max="14061" width="14.28515625" bestFit="1" customWidth="1"/>
    <col min="14062" max="14062" width="13.28515625" bestFit="1" customWidth="1"/>
    <col min="14063" max="14063" width="15.28515625" bestFit="1" customWidth="1"/>
    <col min="14064" max="14064" width="13.28515625" customWidth="1"/>
    <col min="14065" max="14065" width="12.42578125" customWidth="1"/>
    <col min="14066" max="14066" width="11.5703125" customWidth="1"/>
    <col min="14067" max="14067" width="12.42578125" customWidth="1"/>
    <col min="14068" max="14068" width="12.5703125" customWidth="1"/>
    <col min="14069" max="14069" width="11.140625" customWidth="1"/>
    <col min="14070" max="14070" width="7.140625" customWidth="1"/>
    <col min="14071" max="14071" width="11" customWidth="1"/>
    <col min="14072" max="14072" width="9.42578125" customWidth="1"/>
    <col min="14298" max="14298" width="5.85546875" customWidth="1"/>
    <col min="14299" max="14299" width="15.140625" customWidth="1"/>
    <col min="14300" max="14300" width="29.85546875" customWidth="1"/>
    <col min="14301" max="14302" width="16.140625" customWidth="1"/>
    <col min="14303" max="14303" width="13.140625" customWidth="1"/>
    <col min="14304" max="14304" width="12.7109375" customWidth="1"/>
    <col min="14305" max="14305" width="10.42578125" customWidth="1"/>
    <col min="14306" max="14306" width="9.85546875" bestFit="1" customWidth="1"/>
    <col min="14307" max="14307" width="10.28515625" customWidth="1"/>
    <col min="14308" max="14308" width="10.42578125" customWidth="1"/>
    <col min="14309" max="14309" width="11.28515625" customWidth="1"/>
    <col min="14310" max="14310" width="10.85546875" customWidth="1"/>
    <col min="14311" max="14311" width="12.28515625" customWidth="1"/>
    <col min="14312" max="14312" width="13.140625" customWidth="1"/>
    <col min="14313" max="14313" width="11.7109375" customWidth="1"/>
    <col min="14314" max="14314" width="12.42578125" customWidth="1"/>
    <col min="14315" max="14315" width="7.7109375" customWidth="1"/>
    <col min="14316" max="14316" width="11.28515625" customWidth="1"/>
    <col min="14317" max="14317" width="14.28515625" bestFit="1" customWidth="1"/>
    <col min="14318" max="14318" width="13.28515625" bestFit="1" customWidth="1"/>
    <col min="14319" max="14319" width="15.28515625" bestFit="1" customWidth="1"/>
    <col min="14320" max="14320" width="13.28515625" customWidth="1"/>
    <col min="14321" max="14321" width="12.42578125" customWidth="1"/>
    <col min="14322" max="14322" width="11.5703125" customWidth="1"/>
    <col min="14323" max="14323" width="12.42578125" customWidth="1"/>
    <col min="14324" max="14324" width="12.5703125" customWidth="1"/>
    <col min="14325" max="14325" width="11.140625" customWidth="1"/>
    <col min="14326" max="14326" width="7.140625" customWidth="1"/>
    <col min="14327" max="14327" width="11" customWidth="1"/>
    <col min="14328" max="14328" width="9.42578125" customWidth="1"/>
    <col min="14554" max="14554" width="5.85546875" customWidth="1"/>
    <col min="14555" max="14555" width="15.140625" customWidth="1"/>
    <col min="14556" max="14556" width="29.85546875" customWidth="1"/>
    <col min="14557" max="14558" width="16.140625" customWidth="1"/>
    <col min="14559" max="14559" width="13.140625" customWidth="1"/>
    <col min="14560" max="14560" width="12.7109375" customWidth="1"/>
    <col min="14561" max="14561" width="10.42578125" customWidth="1"/>
    <col min="14562" max="14562" width="9.85546875" bestFit="1" customWidth="1"/>
    <col min="14563" max="14563" width="10.28515625" customWidth="1"/>
    <col min="14564" max="14564" width="10.42578125" customWidth="1"/>
    <col min="14565" max="14565" width="11.28515625" customWidth="1"/>
    <col min="14566" max="14566" width="10.85546875" customWidth="1"/>
    <col min="14567" max="14567" width="12.28515625" customWidth="1"/>
    <col min="14568" max="14568" width="13.140625" customWidth="1"/>
    <col min="14569" max="14569" width="11.7109375" customWidth="1"/>
    <col min="14570" max="14570" width="12.42578125" customWidth="1"/>
    <col min="14571" max="14571" width="7.7109375" customWidth="1"/>
    <col min="14572" max="14572" width="11.28515625" customWidth="1"/>
    <col min="14573" max="14573" width="14.28515625" bestFit="1" customWidth="1"/>
    <col min="14574" max="14574" width="13.28515625" bestFit="1" customWidth="1"/>
    <col min="14575" max="14575" width="15.28515625" bestFit="1" customWidth="1"/>
    <col min="14576" max="14576" width="13.28515625" customWidth="1"/>
    <col min="14577" max="14577" width="12.42578125" customWidth="1"/>
    <col min="14578" max="14578" width="11.5703125" customWidth="1"/>
    <col min="14579" max="14579" width="12.42578125" customWidth="1"/>
    <col min="14580" max="14580" width="12.5703125" customWidth="1"/>
    <col min="14581" max="14581" width="11.140625" customWidth="1"/>
    <col min="14582" max="14582" width="7.140625" customWidth="1"/>
    <col min="14583" max="14583" width="11" customWidth="1"/>
    <col min="14584" max="14584" width="9.42578125" customWidth="1"/>
    <col min="14810" max="14810" width="5.85546875" customWidth="1"/>
    <col min="14811" max="14811" width="15.140625" customWidth="1"/>
    <col min="14812" max="14812" width="29.85546875" customWidth="1"/>
    <col min="14813" max="14814" width="16.140625" customWidth="1"/>
    <col min="14815" max="14815" width="13.140625" customWidth="1"/>
    <col min="14816" max="14816" width="12.7109375" customWidth="1"/>
    <col min="14817" max="14817" width="10.42578125" customWidth="1"/>
    <col min="14818" max="14818" width="9.85546875" bestFit="1" customWidth="1"/>
    <col min="14819" max="14819" width="10.28515625" customWidth="1"/>
    <col min="14820" max="14820" width="10.42578125" customWidth="1"/>
    <col min="14821" max="14821" width="11.28515625" customWidth="1"/>
    <col min="14822" max="14822" width="10.85546875" customWidth="1"/>
    <col min="14823" max="14823" width="12.28515625" customWidth="1"/>
    <col min="14824" max="14824" width="13.140625" customWidth="1"/>
    <col min="14825" max="14825" width="11.7109375" customWidth="1"/>
    <col min="14826" max="14826" width="12.42578125" customWidth="1"/>
    <col min="14827" max="14827" width="7.7109375" customWidth="1"/>
    <col min="14828" max="14828" width="11.28515625" customWidth="1"/>
    <col min="14829" max="14829" width="14.28515625" bestFit="1" customWidth="1"/>
    <col min="14830" max="14830" width="13.28515625" bestFit="1" customWidth="1"/>
    <col min="14831" max="14831" width="15.28515625" bestFit="1" customWidth="1"/>
    <col min="14832" max="14832" width="13.28515625" customWidth="1"/>
    <col min="14833" max="14833" width="12.42578125" customWidth="1"/>
    <col min="14834" max="14834" width="11.5703125" customWidth="1"/>
    <col min="14835" max="14835" width="12.42578125" customWidth="1"/>
    <col min="14836" max="14836" width="12.5703125" customWidth="1"/>
    <col min="14837" max="14837" width="11.140625" customWidth="1"/>
    <col min="14838" max="14838" width="7.140625" customWidth="1"/>
    <col min="14839" max="14839" width="11" customWidth="1"/>
    <col min="14840" max="14840" width="9.42578125" customWidth="1"/>
    <col min="15066" max="15066" width="5.85546875" customWidth="1"/>
    <col min="15067" max="15067" width="15.140625" customWidth="1"/>
    <col min="15068" max="15068" width="29.85546875" customWidth="1"/>
    <col min="15069" max="15070" width="16.140625" customWidth="1"/>
    <col min="15071" max="15071" width="13.140625" customWidth="1"/>
    <col min="15072" max="15072" width="12.7109375" customWidth="1"/>
    <col min="15073" max="15073" width="10.42578125" customWidth="1"/>
    <col min="15074" max="15074" width="9.85546875" bestFit="1" customWidth="1"/>
    <col min="15075" max="15075" width="10.28515625" customWidth="1"/>
    <col min="15076" max="15076" width="10.42578125" customWidth="1"/>
    <col min="15077" max="15077" width="11.28515625" customWidth="1"/>
    <col min="15078" max="15078" width="10.85546875" customWidth="1"/>
    <col min="15079" max="15079" width="12.28515625" customWidth="1"/>
    <col min="15080" max="15080" width="13.140625" customWidth="1"/>
    <col min="15081" max="15081" width="11.7109375" customWidth="1"/>
    <col min="15082" max="15082" width="12.42578125" customWidth="1"/>
    <col min="15083" max="15083" width="7.7109375" customWidth="1"/>
    <col min="15084" max="15084" width="11.28515625" customWidth="1"/>
    <col min="15085" max="15085" width="14.28515625" bestFit="1" customWidth="1"/>
    <col min="15086" max="15086" width="13.28515625" bestFit="1" customWidth="1"/>
    <col min="15087" max="15087" width="15.28515625" bestFit="1" customWidth="1"/>
    <col min="15088" max="15088" width="13.28515625" customWidth="1"/>
    <col min="15089" max="15089" width="12.42578125" customWidth="1"/>
    <col min="15090" max="15090" width="11.5703125" customWidth="1"/>
    <col min="15091" max="15091" width="12.42578125" customWidth="1"/>
    <col min="15092" max="15092" width="12.5703125" customWidth="1"/>
    <col min="15093" max="15093" width="11.140625" customWidth="1"/>
    <col min="15094" max="15094" width="7.140625" customWidth="1"/>
    <col min="15095" max="15095" width="11" customWidth="1"/>
    <col min="15096" max="15096" width="9.42578125" customWidth="1"/>
    <col min="15322" max="15322" width="5.85546875" customWidth="1"/>
    <col min="15323" max="15323" width="15.140625" customWidth="1"/>
    <col min="15324" max="15324" width="29.85546875" customWidth="1"/>
    <col min="15325" max="15326" width="16.140625" customWidth="1"/>
    <col min="15327" max="15327" width="13.140625" customWidth="1"/>
    <col min="15328" max="15328" width="12.7109375" customWidth="1"/>
    <col min="15329" max="15329" width="10.42578125" customWidth="1"/>
    <col min="15330" max="15330" width="9.85546875" bestFit="1" customWidth="1"/>
    <col min="15331" max="15331" width="10.28515625" customWidth="1"/>
    <col min="15332" max="15332" width="10.42578125" customWidth="1"/>
    <col min="15333" max="15333" width="11.28515625" customWidth="1"/>
    <col min="15334" max="15334" width="10.85546875" customWidth="1"/>
    <col min="15335" max="15335" width="12.28515625" customWidth="1"/>
    <col min="15336" max="15336" width="13.140625" customWidth="1"/>
    <col min="15337" max="15337" width="11.7109375" customWidth="1"/>
    <col min="15338" max="15338" width="12.42578125" customWidth="1"/>
    <col min="15339" max="15339" width="7.7109375" customWidth="1"/>
    <col min="15340" max="15340" width="11.28515625" customWidth="1"/>
    <col min="15341" max="15341" width="14.28515625" bestFit="1" customWidth="1"/>
    <col min="15342" max="15342" width="13.28515625" bestFit="1" customWidth="1"/>
    <col min="15343" max="15343" width="15.28515625" bestFit="1" customWidth="1"/>
    <col min="15344" max="15344" width="13.28515625" customWidth="1"/>
    <col min="15345" max="15345" width="12.42578125" customWidth="1"/>
    <col min="15346" max="15346" width="11.5703125" customWidth="1"/>
    <col min="15347" max="15347" width="12.42578125" customWidth="1"/>
    <col min="15348" max="15348" width="12.5703125" customWidth="1"/>
    <col min="15349" max="15349" width="11.140625" customWidth="1"/>
    <col min="15350" max="15350" width="7.140625" customWidth="1"/>
    <col min="15351" max="15351" width="11" customWidth="1"/>
    <col min="15352" max="15352" width="9.42578125" customWidth="1"/>
    <col min="15578" max="15578" width="5.85546875" customWidth="1"/>
    <col min="15579" max="15579" width="15.140625" customWidth="1"/>
    <col min="15580" max="15580" width="29.85546875" customWidth="1"/>
    <col min="15581" max="15582" width="16.140625" customWidth="1"/>
    <col min="15583" max="15583" width="13.140625" customWidth="1"/>
    <col min="15584" max="15584" width="12.7109375" customWidth="1"/>
    <col min="15585" max="15585" width="10.42578125" customWidth="1"/>
    <col min="15586" max="15586" width="9.85546875" bestFit="1" customWidth="1"/>
    <col min="15587" max="15587" width="10.28515625" customWidth="1"/>
    <col min="15588" max="15588" width="10.42578125" customWidth="1"/>
    <col min="15589" max="15589" width="11.28515625" customWidth="1"/>
    <col min="15590" max="15590" width="10.85546875" customWidth="1"/>
    <col min="15591" max="15591" width="12.28515625" customWidth="1"/>
    <col min="15592" max="15592" width="13.140625" customWidth="1"/>
    <col min="15593" max="15593" width="11.7109375" customWidth="1"/>
    <col min="15594" max="15594" width="12.42578125" customWidth="1"/>
    <col min="15595" max="15595" width="7.7109375" customWidth="1"/>
    <col min="15596" max="15596" width="11.28515625" customWidth="1"/>
    <col min="15597" max="15597" width="14.28515625" bestFit="1" customWidth="1"/>
    <col min="15598" max="15598" width="13.28515625" bestFit="1" customWidth="1"/>
    <col min="15599" max="15599" width="15.28515625" bestFit="1" customWidth="1"/>
    <col min="15600" max="15600" width="13.28515625" customWidth="1"/>
    <col min="15601" max="15601" width="12.42578125" customWidth="1"/>
    <col min="15602" max="15602" width="11.5703125" customWidth="1"/>
    <col min="15603" max="15603" width="12.42578125" customWidth="1"/>
    <col min="15604" max="15604" width="12.5703125" customWidth="1"/>
    <col min="15605" max="15605" width="11.140625" customWidth="1"/>
    <col min="15606" max="15606" width="7.140625" customWidth="1"/>
    <col min="15607" max="15607" width="11" customWidth="1"/>
    <col min="15608" max="15608" width="9.42578125" customWidth="1"/>
    <col min="15834" max="15834" width="5.85546875" customWidth="1"/>
    <col min="15835" max="15835" width="15.140625" customWidth="1"/>
    <col min="15836" max="15836" width="29.85546875" customWidth="1"/>
    <col min="15837" max="15838" width="16.140625" customWidth="1"/>
    <col min="15839" max="15839" width="13.140625" customWidth="1"/>
    <col min="15840" max="15840" width="12.7109375" customWidth="1"/>
    <col min="15841" max="15841" width="10.42578125" customWidth="1"/>
    <col min="15842" max="15842" width="9.85546875" bestFit="1" customWidth="1"/>
    <col min="15843" max="15843" width="10.28515625" customWidth="1"/>
    <col min="15844" max="15844" width="10.42578125" customWidth="1"/>
    <col min="15845" max="15845" width="11.28515625" customWidth="1"/>
    <col min="15846" max="15846" width="10.85546875" customWidth="1"/>
    <col min="15847" max="15847" width="12.28515625" customWidth="1"/>
    <col min="15848" max="15848" width="13.140625" customWidth="1"/>
    <col min="15849" max="15849" width="11.7109375" customWidth="1"/>
    <col min="15850" max="15850" width="12.42578125" customWidth="1"/>
    <col min="15851" max="15851" width="7.7109375" customWidth="1"/>
    <col min="15852" max="15852" width="11.28515625" customWidth="1"/>
    <col min="15853" max="15853" width="14.28515625" bestFit="1" customWidth="1"/>
    <col min="15854" max="15854" width="13.28515625" bestFit="1" customWidth="1"/>
    <col min="15855" max="15855" width="15.28515625" bestFit="1" customWidth="1"/>
    <col min="15856" max="15856" width="13.28515625" customWidth="1"/>
    <col min="15857" max="15857" width="12.42578125" customWidth="1"/>
    <col min="15858" max="15858" width="11.5703125" customWidth="1"/>
    <col min="15859" max="15859" width="12.42578125" customWidth="1"/>
    <col min="15860" max="15860" width="12.5703125" customWidth="1"/>
    <col min="15861" max="15861" width="11.140625" customWidth="1"/>
    <col min="15862" max="15862" width="7.140625" customWidth="1"/>
    <col min="15863" max="15863" width="11" customWidth="1"/>
    <col min="15864" max="15864" width="9.42578125" customWidth="1"/>
    <col min="16090" max="16090" width="5.85546875" customWidth="1"/>
    <col min="16091" max="16091" width="15.140625" customWidth="1"/>
    <col min="16092" max="16092" width="29.85546875" customWidth="1"/>
    <col min="16093" max="16094" width="16.140625" customWidth="1"/>
    <col min="16095" max="16095" width="13.140625" customWidth="1"/>
    <col min="16096" max="16096" width="12.7109375" customWidth="1"/>
    <col min="16097" max="16097" width="10.42578125" customWidth="1"/>
    <col min="16098" max="16098" width="9.85546875" bestFit="1" customWidth="1"/>
    <col min="16099" max="16099" width="10.28515625" customWidth="1"/>
    <col min="16100" max="16100" width="10.42578125" customWidth="1"/>
    <col min="16101" max="16101" width="11.28515625" customWidth="1"/>
    <col min="16102" max="16102" width="10.85546875" customWidth="1"/>
    <col min="16103" max="16103" width="12.28515625" customWidth="1"/>
    <col min="16104" max="16104" width="13.140625" customWidth="1"/>
    <col min="16105" max="16105" width="11.7109375" customWidth="1"/>
    <col min="16106" max="16106" width="12.42578125" customWidth="1"/>
    <col min="16107" max="16107" width="7.7109375" customWidth="1"/>
    <col min="16108" max="16108" width="11.28515625" customWidth="1"/>
    <col min="16109" max="16109" width="14.28515625" bestFit="1" customWidth="1"/>
    <col min="16110" max="16110" width="13.28515625" bestFit="1" customWidth="1"/>
    <col min="16111" max="16111" width="15.28515625" bestFit="1" customWidth="1"/>
    <col min="16112" max="16112" width="13.28515625" customWidth="1"/>
    <col min="16113" max="16113" width="12.42578125" customWidth="1"/>
    <col min="16114" max="16114" width="11.5703125" customWidth="1"/>
    <col min="16115" max="16115" width="12.42578125" customWidth="1"/>
    <col min="16116" max="16116" width="12.5703125" customWidth="1"/>
    <col min="16117" max="16117" width="11.140625" customWidth="1"/>
    <col min="16118" max="16118" width="7.140625" customWidth="1"/>
    <col min="16119" max="16119" width="11" customWidth="1"/>
    <col min="16120" max="16120" width="9.42578125" customWidth="1"/>
  </cols>
  <sheetData>
    <row r="1" spans="1:23" ht="36.75" customHeight="1" x14ac:dyDescent="0.25">
      <c r="A1" s="242" t="s">
        <v>159</v>
      </c>
      <c r="B1" s="242"/>
      <c r="C1" s="242"/>
      <c r="D1" s="242"/>
      <c r="E1" s="242"/>
      <c r="F1" s="242"/>
      <c r="G1" s="242"/>
      <c r="H1" s="242"/>
      <c r="I1" s="242"/>
      <c r="J1" s="242"/>
      <c r="K1" s="242"/>
      <c r="L1" s="242"/>
      <c r="M1" s="242"/>
      <c r="N1" s="242"/>
      <c r="O1" s="242"/>
      <c r="P1" s="242"/>
      <c r="Q1" s="242"/>
      <c r="R1" s="242"/>
      <c r="S1" s="242"/>
      <c r="T1" s="242"/>
      <c r="U1" s="242"/>
      <c r="V1" s="242"/>
    </row>
    <row r="2" spans="1:23" ht="15.75" customHeight="1" thickBot="1" x14ac:dyDescent="0.3">
      <c r="A2" s="242"/>
      <c r="B2" s="242"/>
      <c r="C2" s="242"/>
      <c r="D2" s="242"/>
      <c r="E2" s="242"/>
      <c r="F2" s="242"/>
      <c r="G2" s="242"/>
      <c r="H2" s="242"/>
      <c r="I2" s="242"/>
      <c r="J2" s="242"/>
      <c r="K2" s="242"/>
      <c r="L2" s="242"/>
      <c r="M2" s="242"/>
      <c r="N2" s="242"/>
      <c r="O2" s="242"/>
      <c r="P2" s="242"/>
      <c r="Q2" s="242"/>
      <c r="R2" s="242"/>
      <c r="S2" s="242"/>
      <c r="T2" s="242"/>
      <c r="U2" s="242"/>
      <c r="V2" s="242"/>
    </row>
    <row r="3" spans="1:23" ht="17.25" customHeight="1" thickBot="1" x14ac:dyDescent="0.4">
      <c r="D3" s="1" t="s">
        <v>73</v>
      </c>
      <c r="O3" s="236">
        <v>2016</v>
      </c>
      <c r="P3" s="237"/>
      <c r="Q3" s="237"/>
      <c r="R3" s="238"/>
      <c r="S3" s="239" t="s">
        <v>149</v>
      </c>
      <c r="T3" s="240"/>
      <c r="U3" s="241"/>
    </row>
    <row r="4" spans="1:23" s="149" customFormat="1" ht="94.5" thickBot="1" x14ac:dyDescent="0.35">
      <c r="A4" s="142" t="s">
        <v>7</v>
      </c>
      <c r="B4" s="143" t="s">
        <v>8</v>
      </c>
      <c r="C4" s="144" t="s">
        <v>144</v>
      </c>
      <c r="D4" s="144" t="s">
        <v>29</v>
      </c>
      <c r="E4" s="145" t="s">
        <v>123</v>
      </c>
      <c r="F4" s="145" t="s">
        <v>124</v>
      </c>
      <c r="G4" s="145" t="s">
        <v>179</v>
      </c>
      <c r="H4" s="205" t="s">
        <v>134</v>
      </c>
      <c r="I4" s="202" t="s">
        <v>135</v>
      </c>
      <c r="J4" s="144" t="s">
        <v>145</v>
      </c>
      <c r="K4" s="144" t="s">
        <v>75</v>
      </c>
      <c r="L4" s="201" t="s">
        <v>77</v>
      </c>
      <c r="M4" s="144" t="s">
        <v>76</v>
      </c>
      <c r="N4" s="201" t="s">
        <v>77</v>
      </c>
      <c r="O4" s="146" t="s">
        <v>160</v>
      </c>
      <c r="P4" s="146" t="s">
        <v>161</v>
      </c>
      <c r="Q4" s="146" t="s">
        <v>162</v>
      </c>
      <c r="R4" s="147" t="s">
        <v>163</v>
      </c>
      <c r="S4" s="148" t="s">
        <v>164</v>
      </c>
      <c r="T4" s="148" t="s">
        <v>147</v>
      </c>
      <c r="U4" s="148" t="s">
        <v>146</v>
      </c>
      <c r="V4" s="192" t="s">
        <v>171</v>
      </c>
      <c r="W4" s="200" t="s">
        <v>174</v>
      </c>
    </row>
    <row r="5" spans="1:23" s="150" customFormat="1" ht="252" x14ac:dyDescent="0.3">
      <c r="A5" s="151" t="s">
        <v>16</v>
      </c>
      <c r="B5" s="152" t="s">
        <v>4</v>
      </c>
      <c r="C5" s="153" t="s">
        <v>12</v>
      </c>
      <c r="D5" s="153" t="s">
        <v>30</v>
      </c>
      <c r="E5" s="153" t="s">
        <v>125</v>
      </c>
      <c r="F5" s="153" t="s">
        <v>175</v>
      </c>
      <c r="G5" s="204" t="s">
        <v>180</v>
      </c>
      <c r="H5" s="154" t="s">
        <v>150</v>
      </c>
      <c r="I5" s="155">
        <v>105676466.29000001</v>
      </c>
      <c r="J5" s="155">
        <v>42716653.200000003</v>
      </c>
      <c r="K5" s="155">
        <v>41115373.579999998</v>
      </c>
      <c r="L5" s="156">
        <v>0.96251392606759734</v>
      </c>
      <c r="M5" s="157">
        <f t="shared" ref="M5:M9" si="0">+K5/J5</f>
        <v>0.96251392606759734</v>
      </c>
      <c r="N5" s="158" t="s">
        <v>38</v>
      </c>
      <c r="O5" s="159">
        <v>20410108.559999995</v>
      </c>
      <c r="P5" s="160">
        <v>18166885.469999999</v>
      </c>
      <c r="Q5" s="160">
        <v>897905.88</v>
      </c>
      <c r="R5" s="184">
        <f>+P5/O5</f>
        <v>0.89009254490707146</v>
      </c>
      <c r="S5" s="186">
        <v>63126761.760000005</v>
      </c>
      <c r="T5" s="186">
        <v>59282259.04999999</v>
      </c>
      <c r="U5" s="183">
        <f t="shared" ref="U5:U14" si="1">+T5/S5</f>
        <v>0.93909868647125716</v>
      </c>
      <c r="V5" s="193">
        <v>0.68669999999999998</v>
      </c>
      <c r="W5" s="197">
        <v>20091282.929999996</v>
      </c>
    </row>
    <row r="6" spans="1:23" s="150" customFormat="1" ht="210.75" thickBot="1" x14ac:dyDescent="0.35">
      <c r="A6" s="151" t="s">
        <v>26</v>
      </c>
      <c r="B6" s="162" t="s">
        <v>3</v>
      </c>
      <c r="C6" s="153" t="s">
        <v>11</v>
      </c>
      <c r="D6" s="153" t="s">
        <v>31</v>
      </c>
      <c r="E6" s="153" t="s">
        <v>125</v>
      </c>
      <c r="F6" s="153">
        <v>2017</v>
      </c>
      <c r="G6" s="204" t="s">
        <v>181</v>
      </c>
      <c r="H6" s="154" t="s">
        <v>151</v>
      </c>
      <c r="I6" s="163">
        <v>16174104.369999999</v>
      </c>
      <c r="J6" s="155">
        <v>5085383.9800000004</v>
      </c>
      <c r="K6" s="155">
        <v>3989372.58</v>
      </c>
      <c r="L6" s="156">
        <v>0.78447814278913108</v>
      </c>
      <c r="M6" s="157">
        <f t="shared" si="0"/>
        <v>0.78447814278913108</v>
      </c>
      <c r="N6" s="158" t="s">
        <v>39</v>
      </c>
      <c r="O6" s="159">
        <v>473518.98</v>
      </c>
      <c r="P6" s="160">
        <v>318352.14</v>
      </c>
      <c r="Q6" s="160">
        <v>113057.47</v>
      </c>
      <c r="R6" s="184">
        <f t="shared" ref="R6:R9" si="2">+P6/O6</f>
        <v>0.67231125561218275</v>
      </c>
      <c r="S6" s="186">
        <v>5846759.3000000007</v>
      </c>
      <c r="T6" s="186">
        <v>4595581.05</v>
      </c>
      <c r="U6" s="161">
        <f t="shared" si="1"/>
        <v>0.78600483006030353</v>
      </c>
      <c r="V6" s="193">
        <v>0.27560000000000001</v>
      </c>
      <c r="W6" s="198">
        <v>473518.98</v>
      </c>
    </row>
    <row r="7" spans="1:23" s="150" customFormat="1" ht="245.25" customHeight="1" thickBot="1" x14ac:dyDescent="0.35">
      <c r="A7" s="151" t="s">
        <v>17</v>
      </c>
      <c r="B7" s="152" t="s">
        <v>2</v>
      </c>
      <c r="C7" s="153" t="s">
        <v>14</v>
      </c>
      <c r="D7" s="153" t="s">
        <v>32</v>
      </c>
      <c r="E7" s="153" t="s">
        <v>126</v>
      </c>
      <c r="F7" s="153">
        <v>2017</v>
      </c>
      <c r="G7" s="204" t="s">
        <v>182</v>
      </c>
      <c r="H7" s="154" t="s">
        <v>152</v>
      </c>
      <c r="I7" s="163">
        <v>178978578.03</v>
      </c>
      <c r="J7" s="155">
        <v>10026978.07</v>
      </c>
      <c r="K7" s="155">
        <v>4971802.7</v>
      </c>
      <c r="L7" s="156">
        <v>0.49584258241027551</v>
      </c>
      <c r="M7" s="157">
        <f t="shared" si="0"/>
        <v>0.49584258241027551</v>
      </c>
      <c r="N7" s="158" t="s">
        <v>40</v>
      </c>
      <c r="O7" s="159">
        <v>476427.44</v>
      </c>
      <c r="P7" s="160">
        <v>241212.19</v>
      </c>
      <c r="Q7" s="160">
        <v>74140.789999999994</v>
      </c>
      <c r="R7" s="184">
        <f t="shared" si="2"/>
        <v>0.50629365512616153</v>
      </c>
      <c r="S7" s="186">
        <v>12198609.41</v>
      </c>
      <c r="T7" s="186">
        <v>6908218.790000001</v>
      </c>
      <c r="U7" s="161">
        <f t="shared" si="1"/>
        <v>0.56631199162233037</v>
      </c>
      <c r="V7" s="193">
        <v>0.20280000000000001</v>
      </c>
      <c r="W7" s="197">
        <v>480007.94</v>
      </c>
    </row>
    <row r="8" spans="1:23" s="150" customFormat="1" ht="168.75" thickBot="1" x14ac:dyDescent="0.35">
      <c r="A8" s="151" t="s">
        <v>18</v>
      </c>
      <c r="B8" s="152" t="s">
        <v>5</v>
      </c>
      <c r="C8" s="153" t="s">
        <v>13</v>
      </c>
      <c r="D8" s="153" t="s">
        <v>33</v>
      </c>
      <c r="E8" s="153" t="s">
        <v>125</v>
      </c>
      <c r="F8" s="153" t="s">
        <v>176</v>
      </c>
      <c r="G8" s="204" t="s">
        <v>183</v>
      </c>
      <c r="H8" s="154" t="s">
        <v>153</v>
      </c>
      <c r="I8" s="163">
        <v>51263743.640000001</v>
      </c>
      <c r="J8" s="155">
        <v>29105920.939999998</v>
      </c>
      <c r="K8" s="155">
        <v>27756069.620000001</v>
      </c>
      <c r="L8" s="156">
        <v>0.95362279301236919</v>
      </c>
      <c r="M8" s="157">
        <f t="shared" si="0"/>
        <v>0.95362279301236919</v>
      </c>
      <c r="N8" s="158" t="s">
        <v>42</v>
      </c>
      <c r="O8" s="159">
        <v>13732008.42</v>
      </c>
      <c r="P8" s="160">
        <v>9922010.1500000004</v>
      </c>
      <c r="Q8" s="160">
        <v>2651846.5699999998</v>
      </c>
      <c r="R8" s="184">
        <f t="shared" si="2"/>
        <v>0.72254617434905422</v>
      </c>
      <c r="S8" s="186">
        <v>42837929.360000007</v>
      </c>
      <c r="T8" s="186">
        <v>37678079.770000003</v>
      </c>
      <c r="U8" s="161">
        <f>+T8/S8</f>
        <v>0.87954950981318858</v>
      </c>
      <c r="V8" s="193">
        <v>0.4022</v>
      </c>
      <c r="W8" s="197">
        <v>9306271.6999999993</v>
      </c>
    </row>
    <row r="9" spans="1:23" s="150" customFormat="1" ht="359.25" customHeight="1" thickBot="1" x14ac:dyDescent="0.35">
      <c r="A9" s="151" t="s">
        <v>19</v>
      </c>
      <c r="B9" s="152" t="s">
        <v>1</v>
      </c>
      <c r="C9" s="153" t="s">
        <v>10</v>
      </c>
      <c r="D9" s="153" t="s">
        <v>34</v>
      </c>
      <c r="E9" s="153" t="s">
        <v>132</v>
      </c>
      <c r="F9" s="153" t="s">
        <v>131</v>
      </c>
      <c r="G9" s="204" t="s">
        <v>184</v>
      </c>
      <c r="H9" s="154" t="s">
        <v>154</v>
      </c>
      <c r="I9" s="163">
        <v>56549262.729999997</v>
      </c>
      <c r="J9" s="155">
        <v>21133980.050000001</v>
      </c>
      <c r="K9" s="155">
        <v>20055255.080000002</v>
      </c>
      <c r="L9" s="156">
        <v>0.94895779368354238</v>
      </c>
      <c r="M9" s="157">
        <f t="shared" si="0"/>
        <v>0.94895779368354238</v>
      </c>
      <c r="N9" s="158" t="s">
        <v>43</v>
      </c>
      <c r="O9" s="159">
        <v>10246712.210000001</v>
      </c>
      <c r="P9" s="159">
        <v>8610342.3800000008</v>
      </c>
      <c r="Q9" s="160">
        <v>1073330.77</v>
      </c>
      <c r="R9" s="184">
        <f t="shared" si="2"/>
        <v>0.84030293849738169</v>
      </c>
      <c r="S9" s="186">
        <v>31380692.260000002</v>
      </c>
      <c r="T9" s="186">
        <v>28665597.460000001</v>
      </c>
      <c r="U9" s="161">
        <f t="shared" si="1"/>
        <v>0.91347881119050878</v>
      </c>
      <c r="V9" s="193">
        <v>0.73529999999999995</v>
      </c>
      <c r="W9" s="197">
        <v>9305532.1458634939</v>
      </c>
    </row>
    <row r="10" spans="1:23" s="150" customFormat="1" ht="261" customHeight="1" x14ac:dyDescent="0.3">
      <c r="A10" s="151" t="s">
        <v>20</v>
      </c>
      <c r="B10" s="152" t="s">
        <v>0</v>
      </c>
      <c r="C10" s="153" t="s">
        <v>85</v>
      </c>
      <c r="D10" s="153" t="s">
        <v>35</v>
      </c>
      <c r="E10" s="153" t="s">
        <v>128</v>
      </c>
      <c r="F10" s="153">
        <v>2017</v>
      </c>
      <c r="G10" s="204" t="s">
        <v>185</v>
      </c>
      <c r="H10" s="154" t="s">
        <v>155</v>
      </c>
      <c r="I10" s="163">
        <v>77730400</v>
      </c>
      <c r="J10" s="155">
        <v>29986180.259999998</v>
      </c>
      <c r="K10" s="155">
        <v>29036104.16</v>
      </c>
      <c r="L10" s="156">
        <v>0.96831620127131202</v>
      </c>
      <c r="M10" s="157">
        <f>+K10/J10</f>
        <v>0.96831620127131202</v>
      </c>
      <c r="N10" s="158" t="s">
        <v>44</v>
      </c>
      <c r="O10" s="159">
        <v>11688380.83</v>
      </c>
      <c r="P10" s="160">
        <v>9892953.8300000001</v>
      </c>
      <c r="Q10" s="160">
        <v>1106023.45</v>
      </c>
      <c r="R10" s="184">
        <f>+P10/O10</f>
        <v>0.84639215421594027</v>
      </c>
      <c r="S10" s="186">
        <v>43430999.839999989</v>
      </c>
      <c r="T10" s="186">
        <v>40676746.449999988</v>
      </c>
      <c r="U10" s="161">
        <f t="shared" si="1"/>
        <v>0.93658323777608887</v>
      </c>
      <c r="V10" s="193">
        <v>0.74260000000000004</v>
      </c>
      <c r="W10" s="197">
        <v>11371047.569999993</v>
      </c>
    </row>
    <row r="11" spans="1:23" s="149" customFormat="1" ht="155.25" customHeight="1" x14ac:dyDescent="0.35">
      <c r="A11" s="164" t="s">
        <v>21</v>
      </c>
      <c r="B11" s="165" t="s">
        <v>27</v>
      </c>
      <c r="C11" s="166" t="s">
        <v>156</v>
      </c>
      <c r="D11" s="166" t="s">
        <v>37</v>
      </c>
      <c r="E11" s="166" t="s">
        <v>133</v>
      </c>
      <c r="F11" s="166" t="s">
        <v>186</v>
      </c>
      <c r="G11" s="166" t="s">
        <v>187</v>
      </c>
      <c r="H11" s="167"/>
      <c r="I11" s="168">
        <v>1215385.8999999999</v>
      </c>
      <c r="J11" s="169">
        <v>482188.67</v>
      </c>
      <c r="K11" s="169">
        <v>473190.17</v>
      </c>
      <c r="L11" s="170">
        <v>0.98133821767317764</v>
      </c>
      <c r="M11" s="171">
        <f>+K11/J11</f>
        <v>0.98133821767317764</v>
      </c>
      <c r="N11" s="172">
        <v>1</v>
      </c>
      <c r="O11" s="169">
        <v>240231.5</v>
      </c>
      <c r="P11" s="173">
        <v>74340</v>
      </c>
      <c r="Q11" s="173">
        <v>165891.5</v>
      </c>
      <c r="R11" s="185">
        <f>+P11/O11</f>
        <v>0.30945150823268391</v>
      </c>
      <c r="S11" s="203">
        <v>722420.16999999993</v>
      </c>
      <c r="T11" s="203">
        <v>639081.66999999993</v>
      </c>
      <c r="U11" s="185">
        <v>0.88463984885693325</v>
      </c>
      <c r="V11" s="185" t="s">
        <v>188</v>
      </c>
      <c r="W11" s="196">
        <v>0</v>
      </c>
    </row>
    <row r="12" spans="1:23" s="150" customFormat="1" ht="144" customHeight="1" x14ac:dyDescent="0.35">
      <c r="A12" s="164" t="s">
        <v>22</v>
      </c>
      <c r="B12" s="165" t="s">
        <v>6</v>
      </c>
      <c r="C12" s="166" t="s">
        <v>157</v>
      </c>
      <c r="D12" s="166" t="s">
        <v>36</v>
      </c>
      <c r="E12" s="166" t="s">
        <v>127</v>
      </c>
      <c r="F12" s="166"/>
      <c r="G12" s="166"/>
      <c r="H12" s="167"/>
      <c r="I12" s="168">
        <v>49611355.060000002</v>
      </c>
      <c r="J12" s="169">
        <v>386516.21</v>
      </c>
      <c r="K12" s="169">
        <v>105059.62</v>
      </c>
      <c r="L12" s="170">
        <v>0.27181167899788727</v>
      </c>
      <c r="M12" s="175">
        <f>+K12/J12</f>
        <v>0.27181167899788727</v>
      </c>
      <c r="N12" s="176" t="s">
        <v>41</v>
      </c>
      <c r="O12" s="169">
        <v>52000</v>
      </c>
      <c r="P12" s="173">
        <v>52000</v>
      </c>
      <c r="Q12" s="173">
        <v>0</v>
      </c>
      <c r="R12" s="185">
        <f>+P12/O12</f>
        <v>1</v>
      </c>
      <c r="S12" s="187">
        <v>52000</v>
      </c>
      <c r="T12" s="187">
        <v>52000</v>
      </c>
      <c r="U12" s="174">
        <f t="shared" si="1"/>
        <v>1</v>
      </c>
      <c r="V12" s="185"/>
      <c r="W12" s="195">
        <v>0</v>
      </c>
    </row>
    <row r="13" spans="1:23" s="150" customFormat="1" ht="159.75" customHeight="1" x14ac:dyDescent="0.35">
      <c r="A13" s="164" t="s">
        <v>55</v>
      </c>
      <c r="B13" s="165" t="s">
        <v>79</v>
      </c>
      <c r="C13" s="166" t="s">
        <v>158</v>
      </c>
      <c r="D13" s="166" t="s">
        <v>80</v>
      </c>
      <c r="E13" s="166" t="s">
        <v>81</v>
      </c>
      <c r="F13" s="166"/>
      <c r="G13" s="166"/>
      <c r="H13" s="167"/>
      <c r="I13" s="168">
        <v>6432332.6399999997</v>
      </c>
      <c r="J13" s="169">
        <v>0</v>
      </c>
      <c r="K13" s="169">
        <v>0</v>
      </c>
      <c r="L13" s="170"/>
      <c r="M13" s="175">
        <v>0</v>
      </c>
      <c r="N13" s="176"/>
      <c r="O13" s="169">
        <v>295741.23</v>
      </c>
      <c r="P13" s="173">
        <v>119463.22</v>
      </c>
      <c r="Q13" s="173">
        <v>171815.71</v>
      </c>
      <c r="R13" s="185">
        <f>+P13/O13</f>
        <v>0.40394509754355185</v>
      </c>
      <c r="S13" s="187">
        <v>295741.23</v>
      </c>
      <c r="T13" s="187">
        <v>119463.22</v>
      </c>
      <c r="U13" s="174">
        <f t="shared" si="1"/>
        <v>0.40394509754355185</v>
      </c>
      <c r="V13" s="185"/>
      <c r="W13" s="195">
        <v>0</v>
      </c>
    </row>
    <row r="14" spans="1:23" s="150" customFormat="1" ht="46.5" customHeight="1" thickBot="1" x14ac:dyDescent="0.35">
      <c r="A14" s="233" t="s">
        <v>15</v>
      </c>
      <c r="B14" s="234"/>
      <c r="C14" s="234"/>
      <c r="D14" s="234"/>
      <c r="E14" s="235"/>
      <c r="F14" s="177"/>
      <c r="G14" s="177"/>
      <c r="H14" s="177"/>
      <c r="I14" s="178">
        <f>SUM(I5:I10)</f>
        <v>486372555.06</v>
      </c>
      <c r="J14" s="179">
        <f>SUM(J5:J13)</f>
        <v>138923801.38</v>
      </c>
      <c r="K14" s="179">
        <f>SUM(K5:K13)</f>
        <v>127502227.51000001</v>
      </c>
      <c r="L14" s="180">
        <f>K14/J14</f>
        <v>0.91778533443122234</v>
      </c>
      <c r="M14" s="177"/>
      <c r="N14" s="181" t="e">
        <f>#REF!/#REF!</f>
        <v>#REF!</v>
      </c>
      <c r="O14" s="179">
        <f>SUM(O5:O13)</f>
        <v>57615129.169999994</v>
      </c>
      <c r="P14" s="179">
        <f>SUM(P5:P13)</f>
        <v>47397559.380000003</v>
      </c>
      <c r="Q14" s="179">
        <f>SUM(Q5:Q13)</f>
        <v>6254012.1400000006</v>
      </c>
      <c r="R14" s="182">
        <f>P14/O14</f>
        <v>0.82265821604162526</v>
      </c>
      <c r="S14" s="179">
        <f>SUM(S5:S13)</f>
        <v>199891913.32999998</v>
      </c>
      <c r="T14" s="179">
        <f>SUM(T5:T13)</f>
        <v>178617027.45999998</v>
      </c>
      <c r="U14" s="188">
        <f t="shared" si="1"/>
        <v>0.89356805127540373</v>
      </c>
      <c r="V14" s="194"/>
      <c r="W14" s="179">
        <f>SUM(W5:W13)</f>
        <v>51027661.265863486</v>
      </c>
    </row>
    <row r="15" spans="1:23" ht="21.75" customHeight="1" x14ac:dyDescent="0.25">
      <c r="A15" s="189" t="s">
        <v>173</v>
      </c>
      <c r="B15" s="190"/>
      <c r="C15" s="191"/>
      <c r="D15" s="191"/>
    </row>
    <row r="16" spans="1:23" ht="15" customHeight="1" x14ac:dyDescent="0.25">
      <c r="A16" s="243" t="s">
        <v>172</v>
      </c>
      <c r="B16" s="243"/>
      <c r="C16" s="243"/>
      <c r="D16" s="243"/>
    </row>
  </sheetData>
  <mergeCells count="5">
    <mergeCell ref="A14:E14"/>
    <mergeCell ref="O3:R3"/>
    <mergeCell ref="S3:U3"/>
    <mergeCell ref="A1:V2"/>
    <mergeCell ref="A16:D16"/>
  </mergeCells>
  <printOptions horizontalCentered="1"/>
  <pageMargins left="0.70866141732283472" right="0" top="0.74803149606299213" bottom="0" header="0.31496062992125984" footer="0.31496062992125984"/>
  <pageSetup paperSize="8" scale="33" orientation="landscape"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13" workbookViewId="0">
      <selection activeCell="B7" sqref="B7"/>
    </sheetView>
  </sheetViews>
  <sheetFormatPr baseColWidth="10" defaultRowHeight="15" x14ac:dyDescent="0.25"/>
  <cols>
    <col min="1" max="1" width="5.85546875" style="97" customWidth="1"/>
    <col min="2" max="2" width="39.85546875" style="98" customWidth="1"/>
    <col min="3" max="4" width="15.140625" style="108" customWidth="1"/>
    <col min="5" max="5" width="15.140625" style="109" customWidth="1"/>
    <col min="6" max="7" width="30.42578125" style="108" customWidth="1"/>
    <col min="8" max="207" width="11.42578125" style="97"/>
    <col min="208" max="208" width="5.85546875" style="97" customWidth="1"/>
    <col min="209" max="209" width="15.140625" style="97" customWidth="1"/>
    <col min="210" max="210" width="29.85546875" style="97" customWidth="1"/>
    <col min="211" max="212" width="16.140625" style="97" customWidth="1"/>
    <col min="213" max="213" width="13.140625" style="97" customWidth="1"/>
    <col min="214" max="214" width="12.7109375" style="97" customWidth="1"/>
    <col min="215" max="215" width="10.42578125" style="97" customWidth="1"/>
    <col min="216" max="216" width="9.85546875" style="97" bestFit="1" customWidth="1"/>
    <col min="217" max="217" width="10.28515625" style="97" customWidth="1"/>
    <col min="218" max="218" width="10.42578125" style="97" customWidth="1"/>
    <col min="219" max="219" width="11.28515625" style="97" customWidth="1"/>
    <col min="220" max="220" width="10.85546875" style="97" customWidth="1"/>
    <col min="221" max="221" width="12.28515625" style="97" customWidth="1"/>
    <col min="222" max="222" width="13.140625" style="97" customWidth="1"/>
    <col min="223" max="223" width="11.7109375" style="97" customWidth="1"/>
    <col min="224" max="224" width="12.42578125" style="97" customWidth="1"/>
    <col min="225" max="225" width="7.7109375" style="97" customWidth="1"/>
    <col min="226" max="226" width="11.28515625" style="97" customWidth="1"/>
    <col min="227" max="227" width="14.28515625" style="97" bestFit="1" customWidth="1"/>
    <col min="228" max="228" width="13.28515625" style="97" bestFit="1" customWidth="1"/>
    <col min="229" max="229" width="15.28515625" style="97" bestFit="1" customWidth="1"/>
    <col min="230" max="230" width="13.28515625" style="97" customWidth="1"/>
    <col min="231" max="231" width="12.42578125" style="97" customWidth="1"/>
    <col min="232" max="232" width="11.5703125" style="97" customWidth="1"/>
    <col min="233" max="233" width="12.42578125" style="97" customWidth="1"/>
    <col min="234" max="234" width="12.5703125" style="97" customWidth="1"/>
    <col min="235" max="235" width="11.140625" style="97" customWidth="1"/>
    <col min="236" max="236" width="7.140625" style="97" customWidth="1"/>
    <col min="237" max="237" width="11" style="97" customWidth="1"/>
    <col min="238" max="238" width="9.42578125" style="97" customWidth="1"/>
    <col min="239" max="463" width="11.42578125" style="97"/>
    <col min="464" max="464" width="5.85546875" style="97" customWidth="1"/>
    <col min="465" max="465" width="15.140625" style="97" customWidth="1"/>
    <col min="466" max="466" width="29.85546875" style="97" customWidth="1"/>
    <col min="467" max="468" width="16.140625" style="97" customWidth="1"/>
    <col min="469" max="469" width="13.140625" style="97" customWidth="1"/>
    <col min="470" max="470" width="12.7109375" style="97" customWidth="1"/>
    <col min="471" max="471" width="10.42578125" style="97" customWidth="1"/>
    <col min="472" max="472" width="9.85546875" style="97" bestFit="1" customWidth="1"/>
    <col min="473" max="473" width="10.28515625" style="97" customWidth="1"/>
    <col min="474" max="474" width="10.42578125" style="97" customWidth="1"/>
    <col min="475" max="475" width="11.28515625" style="97" customWidth="1"/>
    <col min="476" max="476" width="10.85546875" style="97" customWidth="1"/>
    <col min="477" max="477" width="12.28515625" style="97" customWidth="1"/>
    <col min="478" max="478" width="13.140625" style="97" customWidth="1"/>
    <col min="479" max="479" width="11.7109375" style="97" customWidth="1"/>
    <col min="480" max="480" width="12.42578125" style="97" customWidth="1"/>
    <col min="481" max="481" width="7.7109375" style="97" customWidth="1"/>
    <col min="482" max="482" width="11.28515625" style="97" customWidth="1"/>
    <col min="483" max="483" width="14.28515625" style="97" bestFit="1" customWidth="1"/>
    <col min="484" max="484" width="13.28515625" style="97" bestFit="1" customWidth="1"/>
    <col min="485" max="485" width="15.28515625" style="97" bestFit="1" customWidth="1"/>
    <col min="486" max="486" width="13.28515625" style="97" customWidth="1"/>
    <col min="487" max="487" width="12.42578125" style="97" customWidth="1"/>
    <col min="488" max="488" width="11.5703125" style="97" customWidth="1"/>
    <col min="489" max="489" width="12.42578125" style="97" customWidth="1"/>
    <col min="490" max="490" width="12.5703125" style="97" customWidth="1"/>
    <col min="491" max="491" width="11.140625" style="97" customWidth="1"/>
    <col min="492" max="492" width="7.140625" style="97" customWidth="1"/>
    <col min="493" max="493" width="11" style="97" customWidth="1"/>
    <col min="494" max="494" width="9.42578125" style="97" customWidth="1"/>
    <col min="495" max="719" width="11.42578125" style="97"/>
    <col min="720" max="720" width="5.85546875" style="97" customWidth="1"/>
    <col min="721" max="721" width="15.140625" style="97" customWidth="1"/>
    <col min="722" max="722" width="29.85546875" style="97" customWidth="1"/>
    <col min="723" max="724" width="16.140625" style="97" customWidth="1"/>
    <col min="725" max="725" width="13.140625" style="97" customWidth="1"/>
    <col min="726" max="726" width="12.7109375" style="97" customWidth="1"/>
    <col min="727" max="727" width="10.42578125" style="97" customWidth="1"/>
    <col min="728" max="728" width="9.85546875" style="97" bestFit="1" customWidth="1"/>
    <col min="729" max="729" width="10.28515625" style="97" customWidth="1"/>
    <col min="730" max="730" width="10.42578125" style="97" customWidth="1"/>
    <col min="731" max="731" width="11.28515625" style="97" customWidth="1"/>
    <col min="732" max="732" width="10.85546875" style="97" customWidth="1"/>
    <col min="733" max="733" width="12.28515625" style="97" customWidth="1"/>
    <col min="734" max="734" width="13.140625" style="97" customWidth="1"/>
    <col min="735" max="735" width="11.7109375" style="97" customWidth="1"/>
    <col min="736" max="736" width="12.42578125" style="97" customWidth="1"/>
    <col min="737" max="737" width="7.7109375" style="97" customWidth="1"/>
    <col min="738" max="738" width="11.28515625" style="97" customWidth="1"/>
    <col min="739" max="739" width="14.28515625" style="97" bestFit="1" customWidth="1"/>
    <col min="740" max="740" width="13.28515625" style="97" bestFit="1" customWidth="1"/>
    <col min="741" max="741" width="15.28515625" style="97" bestFit="1" customWidth="1"/>
    <col min="742" max="742" width="13.28515625" style="97" customWidth="1"/>
    <col min="743" max="743" width="12.42578125" style="97" customWidth="1"/>
    <col min="744" max="744" width="11.5703125" style="97" customWidth="1"/>
    <col min="745" max="745" width="12.42578125" style="97" customWidth="1"/>
    <col min="746" max="746" width="12.5703125" style="97" customWidth="1"/>
    <col min="747" max="747" width="11.140625" style="97" customWidth="1"/>
    <col min="748" max="748" width="7.140625" style="97" customWidth="1"/>
    <col min="749" max="749" width="11" style="97" customWidth="1"/>
    <col min="750" max="750" width="9.42578125" style="97" customWidth="1"/>
    <col min="751" max="975" width="11.42578125" style="97"/>
    <col min="976" max="976" width="5.85546875" style="97" customWidth="1"/>
    <col min="977" max="977" width="15.140625" style="97" customWidth="1"/>
    <col min="978" max="978" width="29.85546875" style="97" customWidth="1"/>
    <col min="979" max="980" width="16.140625" style="97" customWidth="1"/>
    <col min="981" max="981" width="13.140625" style="97" customWidth="1"/>
    <col min="982" max="982" width="12.7109375" style="97" customWidth="1"/>
    <col min="983" max="983" width="10.42578125" style="97" customWidth="1"/>
    <col min="984" max="984" width="9.85546875" style="97" bestFit="1" customWidth="1"/>
    <col min="985" max="985" width="10.28515625" style="97" customWidth="1"/>
    <col min="986" max="986" width="10.42578125" style="97" customWidth="1"/>
    <col min="987" max="987" width="11.28515625" style="97" customWidth="1"/>
    <col min="988" max="988" width="10.85546875" style="97" customWidth="1"/>
    <col min="989" max="989" width="12.28515625" style="97" customWidth="1"/>
    <col min="990" max="990" width="13.140625" style="97" customWidth="1"/>
    <col min="991" max="991" width="11.7109375" style="97" customWidth="1"/>
    <col min="992" max="992" width="12.42578125" style="97" customWidth="1"/>
    <col min="993" max="993" width="7.7109375" style="97" customWidth="1"/>
    <col min="994" max="994" width="11.28515625" style="97" customWidth="1"/>
    <col min="995" max="995" width="14.28515625" style="97" bestFit="1" customWidth="1"/>
    <col min="996" max="996" width="13.28515625" style="97" bestFit="1" customWidth="1"/>
    <col min="997" max="997" width="15.28515625" style="97" bestFit="1" customWidth="1"/>
    <col min="998" max="998" width="13.28515625" style="97" customWidth="1"/>
    <col min="999" max="999" width="12.42578125" style="97" customWidth="1"/>
    <col min="1000" max="1000" width="11.5703125" style="97" customWidth="1"/>
    <col min="1001" max="1001" width="12.42578125" style="97" customWidth="1"/>
    <col min="1002" max="1002" width="12.5703125" style="97" customWidth="1"/>
    <col min="1003" max="1003" width="11.140625" style="97" customWidth="1"/>
    <col min="1004" max="1004" width="7.140625" style="97" customWidth="1"/>
    <col min="1005" max="1005" width="11" style="97" customWidth="1"/>
    <col min="1006" max="1006" width="9.42578125" style="97" customWidth="1"/>
    <col min="1007" max="1231" width="11.42578125" style="97"/>
    <col min="1232" max="1232" width="5.85546875" style="97" customWidth="1"/>
    <col min="1233" max="1233" width="15.140625" style="97" customWidth="1"/>
    <col min="1234" max="1234" width="29.85546875" style="97" customWidth="1"/>
    <col min="1235" max="1236" width="16.140625" style="97" customWidth="1"/>
    <col min="1237" max="1237" width="13.140625" style="97" customWidth="1"/>
    <col min="1238" max="1238" width="12.7109375" style="97" customWidth="1"/>
    <col min="1239" max="1239" width="10.42578125" style="97" customWidth="1"/>
    <col min="1240" max="1240" width="9.85546875" style="97" bestFit="1" customWidth="1"/>
    <col min="1241" max="1241" width="10.28515625" style="97" customWidth="1"/>
    <col min="1242" max="1242" width="10.42578125" style="97" customWidth="1"/>
    <col min="1243" max="1243" width="11.28515625" style="97" customWidth="1"/>
    <col min="1244" max="1244" width="10.85546875" style="97" customWidth="1"/>
    <col min="1245" max="1245" width="12.28515625" style="97" customWidth="1"/>
    <col min="1246" max="1246" width="13.140625" style="97" customWidth="1"/>
    <col min="1247" max="1247" width="11.7109375" style="97" customWidth="1"/>
    <col min="1248" max="1248" width="12.42578125" style="97" customWidth="1"/>
    <col min="1249" max="1249" width="7.7109375" style="97" customWidth="1"/>
    <col min="1250" max="1250" width="11.28515625" style="97" customWidth="1"/>
    <col min="1251" max="1251" width="14.28515625" style="97" bestFit="1" customWidth="1"/>
    <col min="1252" max="1252" width="13.28515625" style="97" bestFit="1" customWidth="1"/>
    <col min="1253" max="1253" width="15.28515625" style="97" bestFit="1" customWidth="1"/>
    <col min="1254" max="1254" width="13.28515625" style="97" customWidth="1"/>
    <col min="1255" max="1255" width="12.42578125" style="97" customWidth="1"/>
    <col min="1256" max="1256" width="11.5703125" style="97" customWidth="1"/>
    <col min="1257" max="1257" width="12.42578125" style="97" customWidth="1"/>
    <col min="1258" max="1258" width="12.5703125" style="97" customWidth="1"/>
    <col min="1259" max="1259" width="11.140625" style="97" customWidth="1"/>
    <col min="1260" max="1260" width="7.140625" style="97" customWidth="1"/>
    <col min="1261" max="1261" width="11" style="97" customWidth="1"/>
    <col min="1262" max="1262" width="9.42578125" style="97" customWidth="1"/>
    <col min="1263" max="1487" width="11.42578125" style="97"/>
    <col min="1488" max="1488" width="5.85546875" style="97" customWidth="1"/>
    <col min="1489" max="1489" width="15.140625" style="97" customWidth="1"/>
    <col min="1490" max="1490" width="29.85546875" style="97" customWidth="1"/>
    <col min="1491" max="1492" width="16.140625" style="97" customWidth="1"/>
    <col min="1493" max="1493" width="13.140625" style="97" customWidth="1"/>
    <col min="1494" max="1494" width="12.7109375" style="97" customWidth="1"/>
    <col min="1495" max="1495" width="10.42578125" style="97" customWidth="1"/>
    <col min="1496" max="1496" width="9.85546875" style="97" bestFit="1" customWidth="1"/>
    <col min="1497" max="1497" width="10.28515625" style="97" customWidth="1"/>
    <col min="1498" max="1498" width="10.42578125" style="97" customWidth="1"/>
    <col min="1499" max="1499" width="11.28515625" style="97" customWidth="1"/>
    <col min="1500" max="1500" width="10.85546875" style="97" customWidth="1"/>
    <col min="1501" max="1501" width="12.28515625" style="97" customWidth="1"/>
    <col min="1502" max="1502" width="13.140625" style="97" customWidth="1"/>
    <col min="1503" max="1503" width="11.7109375" style="97" customWidth="1"/>
    <col min="1504" max="1504" width="12.42578125" style="97" customWidth="1"/>
    <col min="1505" max="1505" width="7.7109375" style="97" customWidth="1"/>
    <col min="1506" max="1506" width="11.28515625" style="97" customWidth="1"/>
    <col min="1507" max="1507" width="14.28515625" style="97" bestFit="1" customWidth="1"/>
    <col min="1508" max="1508" width="13.28515625" style="97" bestFit="1" customWidth="1"/>
    <col min="1509" max="1509" width="15.28515625" style="97" bestFit="1" customWidth="1"/>
    <col min="1510" max="1510" width="13.28515625" style="97" customWidth="1"/>
    <col min="1511" max="1511" width="12.42578125" style="97" customWidth="1"/>
    <col min="1512" max="1512" width="11.5703125" style="97" customWidth="1"/>
    <col min="1513" max="1513" width="12.42578125" style="97" customWidth="1"/>
    <col min="1514" max="1514" width="12.5703125" style="97" customWidth="1"/>
    <col min="1515" max="1515" width="11.140625" style="97" customWidth="1"/>
    <col min="1516" max="1516" width="7.140625" style="97" customWidth="1"/>
    <col min="1517" max="1517" width="11" style="97" customWidth="1"/>
    <col min="1518" max="1518" width="9.42578125" style="97" customWidth="1"/>
    <col min="1519" max="1743" width="11.42578125" style="97"/>
    <col min="1744" max="1744" width="5.85546875" style="97" customWidth="1"/>
    <col min="1745" max="1745" width="15.140625" style="97" customWidth="1"/>
    <col min="1746" max="1746" width="29.85546875" style="97" customWidth="1"/>
    <col min="1747" max="1748" width="16.140625" style="97" customWidth="1"/>
    <col min="1749" max="1749" width="13.140625" style="97" customWidth="1"/>
    <col min="1750" max="1750" width="12.7109375" style="97" customWidth="1"/>
    <col min="1751" max="1751" width="10.42578125" style="97" customWidth="1"/>
    <col min="1752" max="1752" width="9.85546875" style="97" bestFit="1" customWidth="1"/>
    <col min="1753" max="1753" width="10.28515625" style="97" customWidth="1"/>
    <col min="1754" max="1754" width="10.42578125" style="97" customWidth="1"/>
    <col min="1755" max="1755" width="11.28515625" style="97" customWidth="1"/>
    <col min="1756" max="1756" width="10.85546875" style="97" customWidth="1"/>
    <col min="1757" max="1757" width="12.28515625" style="97" customWidth="1"/>
    <col min="1758" max="1758" width="13.140625" style="97" customWidth="1"/>
    <col min="1759" max="1759" width="11.7109375" style="97" customWidth="1"/>
    <col min="1760" max="1760" width="12.42578125" style="97" customWidth="1"/>
    <col min="1761" max="1761" width="7.7109375" style="97" customWidth="1"/>
    <col min="1762" max="1762" width="11.28515625" style="97" customWidth="1"/>
    <col min="1763" max="1763" width="14.28515625" style="97" bestFit="1" customWidth="1"/>
    <col min="1764" max="1764" width="13.28515625" style="97" bestFit="1" customWidth="1"/>
    <col min="1765" max="1765" width="15.28515625" style="97" bestFit="1" customWidth="1"/>
    <col min="1766" max="1766" width="13.28515625" style="97" customWidth="1"/>
    <col min="1767" max="1767" width="12.42578125" style="97" customWidth="1"/>
    <col min="1768" max="1768" width="11.5703125" style="97" customWidth="1"/>
    <col min="1769" max="1769" width="12.42578125" style="97" customWidth="1"/>
    <col min="1770" max="1770" width="12.5703125" style="97" customWidth="1"/>
    <col min="1771" max="1771" width="11.140625" style="97" customWidth="1"/>
    <col min="1772" max="1772" width="7.140625" style="97" customWidth="1"/>
    <col min="1773" max="1773" width="11" style="97" customWidth="1"/>
    <col min="1774" max="1774" width="9.42578125" style="97" customWidth="1"/>
    <col min="1775" max="1999" width="11.42578125" style="97"/>
    <col min="2000" max="2000" width="5.85546875" style="97" customWidth="1"/>
    <col min="2001" max="2001" width="15.140625" style="97" customWidth="1"/>
    <col min="2002" max="2002" width="29.85546875" style="97" customWidth="1"/>
    <col min="2003" max="2004" width="16.140625" style="97" customWidth="1"/>
    <col min="2005" max="2005" width="13.140625" style="97" customWidth="1"/>
    <col min="2006" max="2006" width="12.7109375" style="97" customWidth="1"/>
    <col min="2007" max="2007" width="10.42578125" style="97" customWidth="1"/>
    <col min="2008" max="2008" width="9.85546875" style="97" bestFit="1" customWidth="1"/>
    <col min="2009" max="2009" width="10.28515625" style="97" customWidth="1"/>
    <col min="2010" max="2010" width="10.42578125" style="97" customWidth="1"/>
    <col min="2011" max="2011" width="11.28515625" style="97" customWidth="1"/>
    <col min="2012" max="2012" width="10.85546875" style="97" customWidth="1"/>
    <col min="2013" max="2013" width="12.28515625" style="97" customWidth="1"/>
    <col min="2014" max="2014" width="13.140625" style="97" customWidth="1"/>
    <col min="2015" max="2015" width="11.7109375" style="97" customWidth="1"/>
    <col min="2016" max="2016" width="12.42578125" style="97" customWidth="1"/>
    <col min="2017" max="2017" width="7.7109375" style="97" customWidth="1"/>
    <col min="2018" max="2018" width="11.28515625" style="97" customWidth="1"/>
    <col min="2019" max="2019" width="14.28515625" style="97" bestFit="1" customWidth="1"/>
    <col min="2020" max="2020" width="13.28515625" style="97" bestFit="1" customWidth="1"/>
    <col min="2021" max="2021" width="15.28515625" style="97" bestFit="1" customWidth="1"/>
    <col min="2022" max="2022" width="13.28515625" style="97" customWidth="1"/>
    <col min="2023" max="2023" width="12.42578125" style="97" customWidth="1"/>
    <col min="2024" max="2024" width="11.5703125" style="97" customWidth="1"/>
    <col min="2025" max="2025" width="12.42578125" style="97" customWidth="1"/>
    <col min="2026" max="2026" width="12.5703125" style="97" customWidth="1"/>
    <col min="2027" max="2027" width="11.140625" style="97" customWidth="1"/>
    <col min="2028" max="2028" width="7.140625" style="97" customWidth="1"/>
    <col min="2029" max="2029" width="11" style="97" customWidth="1"/>
    <col min="2030" max="2030" width="9.42578125" style="97" customWidth="1"/>
    <col min="2031" max="2255" width="11.42578125" style="97"/>
    <col min="2256" max="2256" width="5.85546875" style="97" customWidth="1"/>
    <col min="2257" max="2257" width="15.140625" style="97" customWidth="1"/>
    <col min="2258" max="2258" width="29.85546875" style="97" customWidth="1"/>
    <col min="2259" max="2260" width="16.140625" style="97" customWidth="1"/>
    <col min="2261" max="2261" width="13.140625" style="97" customWidth="1"/>
    <col min="2262" max="2262" width="12.7109375" style="97" customWidth="1"/>
    <col min="2263" max="2263" width="10.42578125" style="97" customWidth="1"/>
    <col min="2264" max="2264" width="9.85546875" style="97" bestFit="1" customWidth="1"/>
    <col min="2265" max="2265" width="10.28515625" style="97" customWidth="1"/>
    <col min="2266" max="2266" width="10.42578125" style="97" customWidth="1"/>
    <col min="2267" max="2267" width="11.28515625" style="97" customWidth="1"/>
    <col min="2268" max="2268" width="10.85546875" style="97" customWidth="1"/>
    <col min="2269" max="2269" width="12.28515625" style="97" customWidth="1"/>
    <col min="2270" max="2270" width="13.140625" style="97" customWidth="1"/>
    <col min="2271" max="2271" width="11.7109375" style="97" customWidth="1"/>
    <col min="2272" max="2272" width="12.42578125" style="97" customWidth="1"/>
    <col min="2273" max="2273" width="7.7109375" style="97" customWidth="1"/>
    <col min="2274" max="2274" width="11.28515625" style="97" customWidth="1"/>
    <col min="2275" max="2275" width="14.28515625" style="97" bestFit="1" customWidth="1"/>
    <col min="2276" max="2276" width="13.28515625" style="97" bestFit="1" customWidth="1"/>
    <col min="2277" max="2277" width="15.28515625" style="97" bestFit="1" customWidth="1"/>
    <col min="2278" max="2278" width="13.28515625" style="97" customWidth="1"/>
    <col min="2279" max="2279" width="12.42578125" style="97" customWidth="1"/>
    <col min="2280" max="2280" width="11.5703125" style="97" customWidth="1"/>
    <col min="2281" max="2281" width="12.42578125" style="97" customWidth="1"/>
    <col min="2282" max="2282" width="12.5703125" style="97" customWidth="1"/>
    <col min="2283" max="2283" width="11.140625" style="97" customWidth="1"/>
    <col min="2284" max="2284" width="7.140625" style="97" customWidth="1"/>
    <col min="2285" max="2285" width="11" style="97" customWidth="1"/>
    <col min="2286" max="2286" width="9.42578125" style="97" customWidth="1"/>
    <col min="2287" max="2511" width="11.42578125" style="97"/>
    <col min="2512" max="2512" width="5.85546875" style="97" customWidth="1"/>
    <col min="2513" max="2513" width="15.140625" style="97" customWidth="1"/>
    <col min="2514" max="2514" width="29.85546875" style="97" customWidth="1"/>
    <col min="2515" max="2516" width="16.140625" style="97" customWidth="1"/>
    <col min="2517" max="2517" width="13.140625" style="97" customWidth="1"/>
    <col min="2518" max="2518" width="12.7109375" style="97" customWidth="1"/>
    <col min="2519" max="2519" width="10.42578125" style="97" customWidth="1"/>
    <col min="2520" max="2520" width="9.85546875" style="97" bestFit="1" customWidth="1"/>
    <col min="2521" max="2521" width="10.28515625" style="97" customWidth="1"/>
    <col min="2522" max="2522" width="10.42578125" style="97" customWidth="1"/>
    <col min="2523" max="2523" width="11.28515625" style="97" customWidth="1"/>
    <col min="2524" max="2524" width="10.85546875" style="97" customWidth="1"/>
    <col min="2525" max="2525" width="12.28515625" style="97" customWidth="1"/>
    <col min="2526" max="2526" width="13.140625" style="97" customWidth="1"/>
    <col min="2527" max="2527" width="11.7109375" style="97" customWidth="1"/>
    <col min="2528" max="2528" width="12.42578125" style="97" customWidth="1"/>
    <col min="2529" max="2529" width="7.7109375" style="97" customWidth="1"/>
    <col min="2530" max="2530" width="11.28515625" style="97" customWidth="1"/>
    <col min="2531" max="2531" width="14.28515625" style="97" bestFit="1" customWidth="1"/>
    <col min="2532" max="2532" width="13.28515625" style="97" bestFit="1" customWidth="1"/>
    <col min="2533" max="2533" width="15.28515625" style="97" bestFit="1" customWidth="1"/>
    <col min="2534" max="2534" width="13.28515625" style="97" customWidth="1"/>
    <col min="2535" max="2535" width="12.42578125" style="97" customWidth="1"/>
    <col min="2536" max="2536" width="11.5703125" style="97" customWidth="1"/>
    <col min="2537" max="2537" width="12.42578125" style="97" customWidth="1"/>
    <col min="2538" max="2538" width="12.5703125" style="97" customWidth="1"/>
    <col min="2539" max="2539" width="11.140625" style="97" customWidth="1"/>
    <col min="2540" max="2540" width="7.140625" style="97" customWidth="1"/>
    <col min="2541" max="2541" width="11" style="97" customWidth="1"/>
    <col min="2542" max="2542" width="9.42578125" style="97" customWidth="1"/>
    <col min="2543" max="2767" width="11.42578125" style="97"/>
    <col min="2768" max="2768" width="5.85546875" style="97" customWidth="1"/>
    <col min="2769" max="2769" width="15.140625" style="97" customWidth="1"/>
    <col min="2770" max="2770" width="29.85546875" style="97" customWidth="1"/>
    <col min="2771" max="2772" width="16.140625" style="97" customWidth="1"/>
    <col min="2773" max="2773" width="13.140625" style="97" customWidth="1"/>
    <col min="2774" max="2774" width="12.7109375" style="97" customWidth="1"/>
    <col min="2775" max="2775" width="10.42578125" style="97" customWidth="1"/>
    <col min="2776" max="2776" width="9.85546875" style="97" bestFit="1" customWidth="1"/>
    <col min="2777" max="2777" width="10.28515625" style="97" customWidth="1"/>
    <col min="2778" max="2778" width="10.42578125" style="97" customWidth="1"/>
    <col min="2779" max="2779" width="11.28515625" style="97" customWidth="1"/>
    <col min="2780" max="2780" width="10.85546875" style="97" customWidth="1"/>
    <col min="2781" max="2781" width="12.28515625" style="97" customWidth="1"/>
    <col min="2782" max="2782" width="13.140625" style="97" customWidth="1"/>
    <col min="2783" max="2783" width="11.7109375" style="97" customWidth="1"/>
    <col min="2784" max="2784" width="12.42578125" style="97" customWidth="1"/>
    <col min="2785" max="2785" width="7.7109375" style="97" customWidth="1"/>
    <col min="2786" max="2786" width="11.28515625" style="97" customWidth="1"/>
    <col min="2787" max="2787" width="14.28515625" style="97" bestFit="1" customWidth="1"/>
    <col min="2788" max="2788" width="13.28515625" style="97" bestFit="1" customWidth="1"/>
    <col min="2789" max="2789" width="15.28515625" style="97" bestFit="1" customWidth="1"/>
    <col min="2790" max="2790" width="13.28515625" style="97" customWidth="1"/>
    <col min="2791" max="2791" width="12.42578125" style="97" customWidth="1"/>
    <col min="2792" max="2792" width="11.5703125" style="97" customWidth="1"/>
    <col min="2793" max="2793" width="12.42578125" style="97" customWidth="1"/>
    <col min="2794" max="2794" width="12.5703125" style="97" customWidth="1"/>
    <col min="2795" max="2795" width="11.140625" style="97" customWidth="1"/>
    <col min="2796" max="2796" width="7.140625" style="97" customWidth="1"/>
    <col min="2797" max="2797" width="11" style="97" customWidth="1"/>
    <col min="2798" max="2798" width="9.42578125" style="97" customWidth="1"/>
    <col min="2799" max="3023" width="11.42578125" style="97"/>
    <col min="3024" max="3024" width="5.85546875" style="97" customWidth="1"/>
    <col min="3025" max="3025" width="15.140625" style="97" customWidth="1"/>
    <col min="3026" max="3026" width="29.85546875" style="97" customWidth="1"/>
    <col min="3027" max="3028" width="16.140625" style="97" customWidth="1"/>
    <col min="3029" max="3029" width="13.140625" style="97" customWidth="1"/>
    <col min="3030" max="3030" width="12.7109375" style="97" customWidth="1"/>
    <col min="3031" max="3031" width="10.42578125" style="97" customWidth="1"/>
    <col min="3032" max="3032" width="9.85546875" style="97" bestFit="1" customWidth="1"/>
    <col min="3033" max="3033" width="10.28515625" style="97" customWidth="1"/>
    <col min="3034" max="3034" width="10.42578125" style="97" customWidth="1"/>
    <col min="3035" max="3035" width="11.28515625" style="97" customWidth="1"/>
    <col min="3036" max="3036" width="10.85546875" style="97" customWidth="1"/>
    <col min="3037" max="3037" width="12.28515625" style="97" customWidth="1"/>
    <col min="3038" max="3038" width="13.140625" style="97" customWidth="1"/>
    <col min="3039" max="3039" width="11.7109375" style="97" customWidth="1"/>
    <col min="3040" max="3040" width="12.42578125" style="97" customWidth="1"/>
    <col min="3041" max="3041" width="7.7109375" style="97" customWidth="1"/>
    <col min="3042" max="3042" width="11.28515625" style="97" customWidth="1"/>
    <col min="3043" max="3043" width="14.28515625" style="97" bestFit="1" customWidth="1"/>
    <col min="3044" max="3044" width="13.28515625" style="97" bestFit="1" customWidth="1"/>
    <col min="3045" max="3045" width="15.28515625" style="97" bestFit="1" customWidth="1"/>
    <col min="3046" max="3046" width="13.28515625" style="97" customWidth="1"/>
    <col min="3047" max="3047" width="12.42578125" style="97" customWidth="1"/>
    <col min="3048" max="3048" width="11.5703125" style="97" customWidth="1"/>
    <col min="3049" max="3049" width="12.42578125" style="97" customWidth="1"/>
    <col min="3050" max="3050" width="12.5703125" style="97" customWidth="1"/>
    <col min="3051" max="3051" width="11.140625" style="97" customWidth="1"/>
    <col min="3052" max="3052" width="7.140625" style="97" customWidth="1"/>
    <col min="3053" max="3053" width="11" style="97" customWidth="1"/>
    <col min="3054" max="3054" width="9.42578125" style="97" customWidth="1"/>
    <col min="3055" max="3279" width="11.42578125" style="97"/>
    <col min="3280" max="3280" width="5.85546875" style="97" customWidth="1"/>
    <col min="3281" max="3281" width="15.140625" style="97" customWidth="1"/>
    <col min="3282" max="3282" width="29.85546875" style="97" customWidth="1"/>
    <col min="3283" max="3284" width="16.140625" style="97" customWidth="1"/>
    <col min="3285" max="3285" width="13.140625" style="97" customWidth="1"/>
    <col min="3286" max="3286" width="12.7109375" style="97" customWidth="1"/>
    <col min="3287" max="3287" width="10.42578125" style="97" customWidth="1"/>
    <col min="3288" max="3288" width="9.85546875" style="97" bestFit="1" customWidth="1"/>
    <col min="3289" max="3289" width="10.28515625" style="97" customWidth="1"/>
    <col min="3290" max="3290" width="10.42578125" style="97" customWidth="1"/>
    <col min="3291" max="3291" width="11.28515625" style="97" customWidth="1"/>
    <col min="3292" max="3292" width="10.85546875" style="97" customWidth="1"/>
    <col min="3293" max="3293" width="12.28515625" style="97" customWidth="1"/>
    <col min="3294" max="3294" width="13.140625" style="97" customWidth="1"/>
    <col min="3295" max="3295" width="11.7109375" style="97" customWidth="1"/>
    <col min="3296" max="3296" width="12.42578125" style="97" customWidth="1"/>
    <col min="3297" max="3297" width="7.7109375" style="97" customWidth="1"/>
    <col min="3298" max="3298" width="11.28515625" style="97" customWidth="1"/>
    <col min="3299" max="3299" width="14.28515625" style="97" bestFit="1" customWidth="1"/>
    <col min="3300" max="3300" width="13.28515625" style="97" bestFit="1" customWidth="1"/>
    <col min="3301" max="3301" width="15.28515625" style="97" bestFit="1" customWidth="1"/>
    <col min="3302" max="3302" width="13.28515625" style="97" customWidth="1"/>
    <col min="3303" max="3303" width="12.42578125" style="97" customWidth="1"/>
    <col min="3304" max="3304" width="11.5703125" style="97" customWidth="1"/>
    <col min="3305" max="3305" width="12.42578125" style="97" customWidth="1"/>
    <col min="3306" max="3306" width="12.5703125" style="97" customWidth="1"/>
    <col min="3307" max="3307" width="11.140625" style="97" customWidth="1"/>
    <col min="3308" max="3308" width="7.140625" style="97" customWidth="1"/>
    <col min="3309" max="3309" width="11" style="97" customWidth="1"/>
    <col min="3310" max="3310" width="9.42578125" style="97" customWidth="1"/>
    <col min="3311" max="3535" width="11.42578125" style="97"/>
    <col min="3536" max="3536" width="5.85546875" style="97" customWidth="1"/>
    <col min="3537" max="3537" width="15.140625" style="97" customWidth="1"/>
    <col min="3538" max="3538" width="29.85546875" style="97" customWidth="1"/>
    <col min="3539" max="3540" width="16.140625" style="97" customWidth="1"/>
    <col min="3541" max="3541" width="13.140625" style="97" customWidth="1"/>
    <col min="3542" max="3542" width="12.7109375" style="97" customWidth="1"/>
    <col min="3543" max="3543" width="10.42578125" style="97" customWidth="1"/>
    <col min="3544" max="3544" width="9.85546875" style="97" bestFit="1" customWidth="1"/>
    <col min="3545" max="3545" width="10.28515625" style="97" customWidth="1"/>
    <col min="3546" max="3546" width="10.42578125" style="97" customWidth="1"/>
    <col min="3547" max="3547" width="11.28515625" style="97" customWidth="1"/>
    <col min="3548" max="3548" width="10.85546875" style="97" customWidth="1"/>
    <col min="3549" max="3549" width="12.28515625" style="97" customWidth="1"/>
    <col min="3550" max="3550" width="13.140625" style="97" customWidth="1"/>
    <col min="3551" max="3551" width="11.7109375" style="97" customWidth="1"/>
    <col min="3552" max="3552" width="12.42578125" style="97" customWidth="1"/>
    <col min="3553" max="3553" width="7.7109375" style="97" customWidth="1"/>
    <col min="3554" max="3554" width="11.28515625" style="97" customWidth="1"/>
    <col min="3555" max="3555" width="14.28515625" style="97" bestFit="1" customWidth="1"/>
    <col min="3556" max="3556" width="13.28515625" style="97" bestFit="1" customWidth="1"/>
    <col min="3557" max="3557" width="15.28515625" style="97" bestFit="1" customWidth="1"/>
    <col min="3558" max="3558" width="13.28515625" style="97" customWidth="1"/>
    <col min="3559" max="3559" width="12.42578125" style="97" customWidth="1"/>
    <col min="3560" max="3560" width="11.5703125" style="97" customWidth="1"/>
    <col min="3561" max="3561" width="12.42578125" style="97" customWidth="1"/>
    <col min="3562" max="3562" width="12.5703125" style="97" customWidth="1"/>
    <col min="3563" max="3563" width="11.140625" style="97" customWidth="1"/>
    <col min="3564" max="3564" width="7.140625" style="97" customWidth="1"/>
    <col min="3565" max="3565" width="11" style="97" customWidth="1"/>
    <col min="3566" max="3566" width="9.42578125" style="97" customWidth="1"/>
    <col min="3567" max="3791" width="11.42578125" style="97"/>
    <col min="3792" max="3792" width="5.85546875" style="97" customWidth="1"/>
    <col min="3793" max="3793" width="15.140625" style="97" customWidth="1"/>
    <col min="3794" max="3794" width="29.85546875" style="97" customWidth="1"/>
    <col min="3795" max="3796" width="16.140625" style="97" customWidth="1"/>
    <col min="3797" max="3797" width="13.140625" style="97" customWidth="1"/>
    <col min="3798" max="3798" width="12.7109375" style="97" customWidth="1"/>
    <col min="3799" max="3799" width="10.42578125" style="97" customWidth="1"/>
    <col min="3800" max="3800" width="9.85546875" style="97" bestFit="1" customWidth="1"/>
    <col min="3801" max="3801" width="10.28515625" style="97" customWidth="1"/>
    <col min="3802" max="3802" width="10.42578125" style="97" customWidth="1"/>
    <col min="3803" max="3803" width="11.28515625" style="97" customWidth="1"/>
    <col min="3804" max="3804" width="10.85546875" style="97" customWidth="1"/>
    <col min="3805" max="3805" width="12.28515625" style="97" customWidth="1"/>
    <col min="3806" max="3806" width="13.140625" style="97" customWidth="1"/>
    <col min="3807" max="3807" width="11.7109375" style="97" customWidth="1"/>
    <col min="3808" max="3808" width="12.42578125" style="97" customWidth="1"/>
    <col min="3809" max="3809" width="7.7109375" style="97" customWidth="1"/>
    <col min="3810" max="3810" width="11.28515625" style="97" customWidth="1"/>
    <col min="3811" max="3811" width="14.28515625" style="97" bestFit="1" customWidth="1"/>
    <col min="3812" max="3812" width="13.28515625" style="97" bestFit="1" customWidth="1"/>
    <col min="3813" max="3813" width="15.28515625" style="97" bestFit="1" customWidth="1"/>
    <col min="3814" max="3814" width="13.28515625" style="97" customWidth="1"/>
    <col min="3815" max="3815" width="12.42578125" style="97" customWidth="1"/>
    <col min="3816" max="3816" width="11.5703125" style="97" customWidth="1"/>
    <col min="3817" max="3817" width="12.42578125" style="97" customWidth="1"/>
    <col min="3818" max="3818" width="12.5703125" style="97" customWidth="1"/>
    <col min="3819" max="3819" width="11.140625" style="97" customWidth="1"/>
    <col min="3820" max="3820" width="7.140625" style="97" customWidth="1"/>
    <col min="3821" max="3821" width="11" style="97" customWidth="1"/>
    <col min="3822" max="3822" width="9.42578125" style="97" customWidth="1"/>
    <col min="3823" max="4047" width="11.42578125" style="97"/>
    <col min="4048" max="4048" width="5.85546875" style="97" customWidth="1"/>
    <col min="4049" max="4049" width="15.140625" style="97" customWidth="1"/>
    <col min="4050" max="4050" width="29.85546875" style="97" customWidth="1"/>
    <col min="4051" max="4052" width="16.140625" style="97" customWidth="1"/>
    <col min="4053" max="4053" width="13.140625" style="97" customWidth="1"/>
    <col min="4054" max="4054" width="12.7109375" style="97" customWidth="1"/>
    <col min="4055" max="4055" width="10.42578125" style="97" customWidth="1"/>
    <col min="4056" max="4056" width="9.85546875" style="97" bestFit="1" customWidth="1"/>
    <col min="4057" max="4057" width="10.28515625" style="97" customWidth="1"/>
    <col min="4058" max="4058" width="10.42578125" style="97" customWidth="1"/>
    <col min="4059" max="4059" width="11.28515625" style="97" customWidth="1"/>
    <col min="4060" max="4060" width="10.85546875" style="97" customWidth="1"/>
    <col min="4061" max="4061" width="12.28515625" style="97" customWidth="1"/>
    <col min="4062" max="4062" width="13.140625" style="97" customWidth="1"/>
    <col min="4063" max="4063" width="11.7109375" style="97" customWidth="1"/>
    <col min="4064" max="4064" width="12.42578125" style="97" customWidth="1"/>
    <col min="4065" max="4065" width="7.7109375" style="97" customWidth="1"/>
    <col min="4066" max="4066" width="11.28515625" style="97" customWidth="1"/>
    <col min="4067" max="4067" width="14.28515625" style="97" bestFit="1" customWidth="1"/>
    <col min="4068" max="4068" width="13.28515625" style="97" bestFit="1" customWidth="1"/>
    <col min="4069" max="4069" width="15.28515625" style="97" bestFit="1" customWidth="1"/>
    <col min="4070" max="4070" width="13.28515625" style="97" customWidth="1"/>
    <col min="4071" max="4071" width="12.42578125" style="97" customWidth="1"/>
    <col min="4072" max="4072" width="11.5703125" style="97" customWidth="1"/>
    <col min="4073" max="4073" width="12.42578125" style="97" customWidth="1"/>
    <col min="4074" max="4074" width="12.5703125" style="97" customWidth="1"/>
    <col min="4075" max="4075" width="11.140625" style="97" customWidth="1"/>
    <col min="4076" max="4076" width="7.140625" style="97" customWidth="1"/>
    <col min="4077" max="4077" width="11" style="97" customWidth="1"/>
    <col min="4078" max="4078" width="9.42578125" style="97" customWidth="1"/>
    <col min="4079" max="4303" width="11.42578125" style="97"/>
    <col min="4304" max="4304" width="5.85546875" style="97" customWidth="1"/>
    <col min="4305" max="4305" width="15.140625" style="97" customWidth="1"/>
    <col min="4306" max="4306" width="29.85546875" style="97" customWidth="1"/>
    <col min="4307" max="4308" width="16.140625" style="97" customWidth="1"/>
    <col min="4309" max="4309" width="13.140625" style="97" customWidth="1"/>
    <col min="4310" max="4310" width="12.7109375" style="97" customWidth="1"/>
    <col min="4311" max="4311" width="10.42578125" style="97" customWidth="1"/>
    <col min="4312" max="4312" width="9.85546875" style="97" bestFit="1" customWidth="1"/>
    <col min="4313" max="4313" width="10.28515625" style="97" customWidth="1"/>
    <col min="4314" max="4314" width="10.42578125" style="97" customWidth="1"/>
    <col min="4315" max="4315" width="11.28515625" style="97" customWidth="1"/>
    <col min="4316" max="4316" width="10.85546875" style="97" customWidth="1"/>
    <col min="4317" max="4317" width="12.28515625" style="97" customWidth="1"/>
    <col min="4318" max="4318" width="13.140625" style="97" customWidth="1"/>
    <col min="4319" max="4319" width="11.7109375" style="97" customWidth="1"/>
    <col min="4320" max="4320" width="12.42578125" style="97" customWidth="1"/>
    <col min="4321" max="4321" width="7.7109375" style="97" customWidth="1"/>
    <col min="4322" max="4322" width="11.28515625" style="97" customWidth="1"/>
    <col min="4323" max="4323" width="14.28515625" style="97" bestFit="1" customWidth="1"/>
    <col min="4324" max="4324" width="13.28515625" style="97" bestFit="1" customWidth="1"/>
    <col min="4325" max="4325" width="15.28515625" style="97" bestFit="1" customWidth="1"/>
    <col min="4326" max="4326" width="13.28515625" style="97" customWidth="1"/>
    <col min="4327" max="4327" width="12.42578125" style="97" customWidth="1"/>
    <col min="4328" max="4328" width="11.5703125" style="97" customWidth="1"/>
    <col min="4329" max="4329" width="12.42578125" style="97" customWidth="1"/>
    <col min="4330" max="4330" width="12.5703125" style="97" customWidth="1"/>
    <col min="4331" max="4331" width="11.140625" style="97" customWidth="1"/>
    <col min="4332" max="4332" width="7.140625" style="97" customWidth="1"/>
    <col min="4333" max="4333" width="11" style="97" customWidth="1"/>
    <col min="4334" max="4334" width="9.42578125" style="97" customWidth="1"/>
    <col min="4335" max="4559" width="11.42578125" style="97"/>
    <col min="4560" max="4560" width="5.85546875" style="97" customWidth="1"/>
    <col min="4561" max="4561" width="15.140625" style="97" customWidth="1"/>
    <col min="4562" max="4562" width="29.85546875" style="97" customWidth="1"/>
    <col min="4563" max="4564" width="16.140625" style="97" customWidth="1"/>
    <col min="4565" max="4565" width="13.140625" style="97" customWidth="1"/>
    <col min="4566" max="4566" width="12.7109375" style="97" customWidth="1"/>
    <col min="4567" max="4567" width="10.42578125" style="97" customWidth="1"/>
    <col min="4568" max="4568" width="9.85546875" style="97" bestFit="1" customWidth="1"/>
    <col min="4569" max="4569" width="10.28515625" style="97" customWidth="1"/>
    <col min="4570" max="4570" width="10.42578125" style="97" customWidth="1"/>
    <col min="4571" max="4571" width="11.28515625" style="97" customWidth="1"/>
    <col min="4572" max="4572" width="10.85546875" style="97" customWidth="1"/>
    <col min="4573" max="4573" width="12.28515625" style="97" customWidth="1"/>
    <col min="4574" max="4574" width="13.140625" style="97" customWidth="1"/>
    <col min="4575" max="4575" width="11.7109375" style="97" customWidth="1"/>
    <col min="4576" max="4576" width="12.42578125" style="97" customWidth="1"/>
    <col min="4577" max="4577" width="7.7109375" style="97" customWidth="1"/>
    <col min="4578" max="4578" width="11.28515625" style="97" customWidth="1"/>
    <col min="4579" max="4579" width="14.28515625" style="97" bestFit="1" customWidth="1"/>
    <col min="4580" max="4580" width="13.28515625" style="97" bestFit="1" customWidth="1"/>
    <col min="4581" max="4581" width="15.28515625" style="97" bestFit="1" customWidth="1"/>
    <col min="4582" max="4582" width="13.28515625" style="97" customWidth="1"/>
    <col min="4583" max="4583" width="12.42578125" style="97" customWidth="1"/>
    <col min="4584" max="4584" width="11.5703125" style="97" customWidth="1"/>
    <col min="4585" max="4585" width="12.42578125" style="97" customWidth="1"/>
    <col min="4586" max="4586" width="12.5703125" style="97" customWidth="1"/>
    <col min="4587" max="4587" width="11.140625" style="97" customWidth="1"/>
    <col min="4588" max="4588" width="7.140625" style="97" customWidth="1"/>
    <col min="4589" max="4589" width="11" style="97" customWidth="1"/>
    <col min="4590" max="4590" width="9.42578125" style="97" customWidth="1"/>
    <col min="4591" max="4815" width="11.42578125" style="97"/>
    <col min="4816" max="4816" width="5.85546875" style="97" customWidth="1"/>
    <col min="4817" max="4817" width="15.140625" style="97" customWidth="1"/>
    <col min="4818" max="4818" width="29.85546875" style="97" customWidth="1"/>
    <col min="4819" max="4820" width="16.140625" style="97" customWidth="1"/>
    <col min="4821" max="4821" width="13.140625" style="97" customWidth="1"/>
    <col min="4822" max="4822" width="12.7109375" style="97" customWidth="1"/>
    <col min="4823" max="4823" width="10.42578125" style="97" customWidth="1"/>
    <col min="4824" max="4824" width="9.85546875" style="97" bestFit="1" customWidth="1"/>
    <col min="4825" max="4825" width="10.28515625" style="97" customWidth="1"/>
    <col min="4826" max="4826" width="10.42578125" style="97" customWidth="1"/>
    <col min="4827" max="4827" width="11.28515625" style="97" customWidth="1"/>
    <col min="4828" max="4828" width="10.85546875" style="97" customWidth="1"/>
    <col min="4829" max="4829" width="12.28515625" style="97" customWidth="1"/>
    <col min="4830" max="4830" width="13.140625" style="97" customWidth="1"/>
    <col min="4831" max="4831" width="11.7109375" style="97" customWidth="1"/>
    <col min="4832" max="4832" width="12.42578125" style="97" customWidth="1"/>
    <col min="4833" max="4833" width="7.7109375" style="97" customWidth="1"/>
    <col min="4834" max="4834" width="11.28515625" style="97" customWidth="1"/>
    <col min="4835" max="4835" width="14.28515625" style="97" bestFit="1" customWidth="1"/>
    <col min="4836" max="4836" width="13.28515625" style="97" bestFit="1" customWidth="1"/>
    <col min="4837" max="4837" width="15.28515625" style="97" bestFit="1" customWidth="1"/>
    <col min="4838" max="4838" width="13.28515625" style="97" customWidth="1"/>
    <col min="4839" max="4839" width="12.42578125" style="97" customWidth="1"/>
    <col min="4840" max="4840" width="11.5703125" style="97" customWidth="1"/>
    <col min="4841" max="4841" width="12.42578125" style="97" customWidth="1"/>
    <col min="4842" max="4842" width="12.5703125" style="97" customWidth="1"/>
    <col min="4843" max="4843" width="11.140625" style="97" customWidth="1"/>
    <col min="4844" max="4844" width="7.140625" style="97" customWidth="1"/>
    <col min="4845" max="4845" width="11" style="97" customWidth="1"/>
    <col min="4846" max="4846" width="9.42578125" style="97" customWidth="1"/>
    <col min="4847" max="5071" width="11.42578125" style="97"/>
    <col min="5072" max="5072" width="5.85546875" style="97" customWidth="1"/>
    <col min="5073" max="5073" width="15.140625" style="97" customWidth="1"/>
    <col min="5074" max="5074" width="29.85546875" style="97" customWidth="1"/>
    <col min="5075" max="5076" width="16.140625" style="97" customWidth="1"/>
    <col min="5077" max="5077" width="13.140625" style="97" customWidth="1"/>
    <col min="5078" max="5078" width="12.7109375" style="97" customWidth="1"/>
    <col min="5079" max="5079" width="10.42578125" style="97" customWidth="1"/>
    <col min="5080" max="5080" width="9.85546875" style="97" bestFit="1" customWidth="1"/>
    <col min="5081" max="5081" width="10.28515625" style="97" customWidth="1"/>
    <col min="5082" max="5082" width="10.42578125" style="97" customWidth="1"/>
    <col min="5083" max="5083" width="11.28515625" style="97" customWidth="1"/>
    <col min="5084" max="5084" width="10.85546875" style="97" customWidth="1"/>
    <col min="5085" max="5085" width="12.28515625" style="97" customWidth="1"/>
    <col min="5086" max="5086" width="13.140625" style="97" customWidth="1"/>
    <col min="5087" max="5087" width="11.7109375" style="97" customWidth="1"/>
    <col min="5088" max="5088" width="12.42578125" style="97" customWidth="1"/>
    <col min="5089" max="5089" width="7.7109375" style="97" customWidth="1"/>
    <col min="5090" max="5090" width="11.28515625" style="97" customWidth="1"/>
    <col min="5091" max="5091" width="14.28515625" style="97" bestFit="1" customWidth="1"/>
    <col min="5092" max="5092" width="13.28515625" style="97" bestFit="1" customWidth="1"/>
    <col min="5093" max="5093" width="15.28515625" style="97" bestFit="1" customWidth="1"/>
    <col min="5094" max="5094" width="13.28515625" style="97" customWidth="1"/>
    <col min="5095" max="5095" width="12.42578125" style="97" customWidth="1"/>
    <col min="5096" max="5096" width="11.5703125" style="97" customWidth="1"/>
    <col min="5097" max="5097" width="12.42578125" style="97" customWidth="1"/>
    <col min="5098" max="5098" width="12.5703125" style="97" customWidth="1"/>
    <col min="5099" max="5099" width="11.140625" style="97" customWidth="1"/>
    <col min="5100" max="5100" width="7.140625" style="97" customWidth="1"/>
    <col min="5101" max="5101" width="11" style="97" customWidth="1"/>
    <col min="5102" max="5102" width="9.42578125" style="97" customWidth="1"/>
    <col min="5103" max="5327" width="11.42578125" style="97"/>
    <col min="5328" max="5328" width="5.85546875" style="97" customWidth="1"/>
    <col min="5329" max="5329" width="15.140625" style="97" customWidth="1"/>
    <col min="5330" max="5330" width="29.85546875" style="97" customWidth="1"/>
    <col min="5331" max="5332" width="16.140625" style="97" customWidth="1"/>
    <col min="5333" max="5333" width="13.140625" style="97" customWidth="1"/>
    <col min="5334" max="5334" width="12.7109375" style="97" customWidth="1"/>
    <col min="5335" max="5335" width="10.42578125" style="97" customWidth="1"/>
    <col min="5336" max="5336" width="9.85546875" style="97" bestFit="1" customWidth="1"/>
    <col min="5337" max="5337" width="10.28515625" style="97" customWidth="1"/>
    <col min="5338" max="5338" width="10.42578125" style="97" customWidth="1"/>
    <col min="5339" max="5339" width="11.28515625" style="97" customWidth="1"/>
    <col min="5340" max="5340" width="10.85546875" style="97" customWidth="1"/>
    <col min="5341" max="5341" width="12.28515625" style="97" customWidth="1"/>
    <col min="5342" max="5342" width="13.140625" style="97" customWidth="1"/>
    <col min="5343" max="5343" width="11.7109375" style="97" customWidth="1"/>
    <col min="5344" max="5344" width="12.42578125" style="97" customWidth="1"/>
    <col min="5345" max="5345" width="7.7109375" style="97" customWidth="1"/>
    <col min="5346" max="5346" width="11.28515625" style="97" customWidth="1"/>
    <col min="5347" max="5347" width="14.28515625" style="97" bestFit="1" customWidth="1"/>
    <col min="5348" max="5348" width="13.28515625" style="97" bestFit="1" customWidth="1"/>
    <col min="5349" max="5349" width="15.28515625" style="97" bestFit="1" customWidth="1"/>
    <col min="5350" max="5350" width="13.28515625" style="97" customWidth="1"/>
    <col min="5351" max="5351" width="12.42578125" style="97" customWidth="1"/>
    <col min="5352" max="5352" width="11.5703125" style="97" customWidth="1"/>
    <col min="5353" max="5353" width="12.42578125" style="97" customWidth="1"/>
    <col min="5354" max="5354" width="12.5703125" style="97" customWidth="1"/>
    <col min="5355" max="5355" width="11.140625" style="97" customWidth="1"/>
    <col min="5356" max="5356" width="7.140625" style="97" customWidth="1"/>
    <col min="5357" max="5357" width="11" style="97" customWidth="1"/>
    <col min="5358" max="5358" width="9.42578125" style="97" customWidth="1"/>
    <col min="5359" max="5583" width="11.42578125" style="97"/>
    <col min="5584" max="5584" width="5.85546875" style="97" customWidth="1"/>
    <col min="5585" max="5585" width="15.140625" style="97" customWidth="1"/>
    <col min="5586" max="5586" width="29.85546875" style="97" customWidth="1"/>
    <col min="5587" max="5588" width="16.140625" style="97" customWidth="1"/>
    <col min="5589" max="5589" width="13.140625" style="97" customWidth="1"/>
    <col min="5590" max="5590" width="12.7109375" style="97" customWidth="1"/>
    <col min="5591" max="5591" width="10.42578125" style="97" customWidth="1"/>
    <col min="5592" max="5592" width="9.85546875" style="97" bestFit="1" customWidth="1"/>
    <col min="5593" max="5593" width="10.28515625" style="97" customWidth="1"/>
    <col min="5594" max="5594" width="10.42578125" style="97" customWidth="1"/>
    <col min="5595" max="5595" width="11.28515625" style="97" customWidth="1"/>
    <col min="5596" max="5596" width="10.85546875" style="97" customWidth="1"/>
    <col min="5597" max="5597" width="12.28515625" style="97" customWidth="1"/>
    <col min="5598" max="5598" width="13.140625" style="97" customWidth="1"/>
    <col min="5599" max="5599" width="11.7109375" style="97" customWidth="1"/>
    <col min="5600" max="5600" width="12.42578125" style="97" customWidth="1"/>
    <col min="5601" max="5601" width="7.7109375" style="97" customWidth="1"/>
    <col min="5602" max="5602" width="11.28515625" style="97" customWidth="1"/>
    <col min="5603" max="5603" width="14.28515625" style="97" bestFit="1" customWidth="1"/>
    <col min="5604" max="5604" width="13.28515625" style="97" bestFit="1" customWidth="1"/>
    <col min="5605" max="5605" width="15.28515625" style="97" bestFit="1" customWidth="1"/>
    <col min="5606" max="5606" width="13.28515625" style="97" customWidth="1"/>
    <col min="5607" max="5607" width="12.42578125" style="97" customWidth="1"/>
    <col min="5608" max="5608" width="11.5703125" style="97" customWidth="1"/>
    <col min="5609" max="5609" width="12.42578125" style="97" customWidth="1"/>
    <col min="5610" max="5610" width="12.5703125" style="97" customWidth="1"/>
    <col min="5611" max="5611" width="11.140625" style="97" customWidth="1"/>
    <col min="5612" max="5612" width="7.140625" style="97" customWidth="1"/>
    <col min="5613" max="5613" width="11" style="97" customWidth="1"/>
    <col min="5614" max="5614" width="9.42578125" style="97" customWidth="1"/>
    <col min="5615" max="5839" width="11.42578125" style="97"/>
    <col min="5840" max="5840" width="5.85546875" style="97" customWidth="1"/>
    <col min="5841" max="5841" width="15.140625" style="97" customWidth="1"/>
    <col min="5842" max="5842" width="29.85546875" style="97" customWidth="1"/>
    <col min="5843" max="5844" width="16.140625" style="97" customWidth="1"/>
    <col min="5845" max="5845" width="13.140625" style="97" customWidth="1"/>
    <col min="5846" max="5846" width="12.7109375" style="97" customWidth="1"/>
    <col min="5847" max="5847" width="10.42578125" style="97" customWidth="1"/>
    <col min="5848" max="5848" width="9.85546875" style="97" bestFit="1" customWidth="1"/>
    <col min="5849" max="5849" width="10.28515625" style="97" customWidth="1"/>
    <col min="5850" max="5850" width="10.42578125" style="97" customWidth="1"/>
    <col min="5851" max="5851" width="11.28515625" style="97" customWidth="1"/>
    <col min="5852" max="5852" width="10.85546875" style="97" customWidth="1"/>
    <col min="5853" max="5853" width="12.28515625" style="97" customWidth="1"/>
    <col min="5854" max="5854" width="13.140625" style="97" customWidth="1"/>
    <col min="5855" max="5855" width="11.7109375" style="97" customWidth="1"/>
    <col min="5856" max="5856" width="12.42578125" style="97" customWidth="1"/>
    <col min="5857" max="5857" width="7.7109375" style="97" customWidth="1"/>
    <col min="5858" max="5858" width="11.28515625" style="97" customWidth="1"/>
    <col min="5859" max="5859" width="14.28515625" style="97" bestFit="1" customWidth="1"/>
    <col min="5860" max="5860" width="13.28515625" style="97" bestFit="1" customWidth="1"/>
    <col min="5861" max="5861" width="15.28515625" style="97" bestFit="1" customWidth="1"/>
    <col min="5862" max="5862" width="13.28515625" style="97" customWidth="1"/>
    <col min="5863" max="5863" width="12.42578125" style="97" customWidth="1"/>
    <col min="5864" max="5864" width="11.5703125" style="97" customWidth="1"/>
    <col min="5865" max="5865" width="12.42578125" style="97" customWidth="1"/>
    <col min="5866" max="5866" width="12.5703125" style="97" customWidth="1"/>
    <col min="5867" max="5867" width="11.140625" style="97" customWidth="1"/>
    <col min="5868" max="5868" width="7.140625" style="97" customWidth="1"/>
    <col min="5869" max="5869" width="11" style="97" customWidth="1"/>
    <col min="5870" max="5870" width="9.42578125" style="97" customWidth="1"/>
    <col min="5871" max="6095" width="11.42578125" style="97"/>
    <col min="6096" max="6096" width="5.85546875" style="97" customWidth="1"/>
    <col min="6097" max="6097" width="15.140625" style="97" customWidth="1"/>
    <col min="6098" max="6098" width="29.85546875" style="97" customWidth="1"/>
    <col min="6099" max="6100" width="16.140625" style="97" customWidth="1"/>
    <col min="6101" max="6101" width="13.140625" style="97" customWidth="1"/>
    <col min="6102" max="6102" width="12.7109375" style="97" customWidth="1"/>
    <col min="6103" max="6103" width="10.42578125" style="97" customWidth="1"/>
    <col min="6104" max="6104" width="9.85546875" style="97" bestFit="1" customWidth="1"/>
    <col min="6105" max="6105" width="10.28515625" style="97" customWidth="1"/>
    <col min="6106" max="6106" width="10.42578125" style="97" customWidth="1"/>
    <col min="6107" max="6107" width="11.28515625" style="97" customWidth="1"/>
    <col min="6108" max="6108" width="10.85546875" style="97" customWidth="1"/>
    <col min="6109" max="6109" width="12.28515625" style="97" customWidth="1"/>
    <col min="6110" max="6110" width="13.140625" style="97" customWidth="1"/>
    <col min="6111" max="6111" width="11.7109375" style="97" customWidth="1"/>
    <col min="6112" max="6112" width="12.42578125" style="97" customWidth="1"/>
    <col min="6113" max="6113" width="7.7109375" style="97" customWidth="1"/>
    <col min="6114" max="6114" width="11.28515625" style="97" customWidth="1"/>
    <col min="6115" max="6115" width="14.28515625" style="97" bestFit="1" customWidth="1"/>
    <col min="6116" max="6116" width="13.28515625" style="97" bestFit="1" customWidth="1"/>
    <col min="6117" max="6117" width="15.28515625" style="97" bestFit="1" customWidth="1"/>
    <col min="6118" max="6118" width="13.28515625" style="97" customWidth="1"/>
    <col min="6119" max="6119" width="12.42578125" style="97" customWidth="1"/>
    <col min="6120" max="6120" width="11.5703125" style="97" customWidth="1"/>
    <col min="6121" max="6121" width="12.42578125" style="97" customWidth="1"/>
    <col min="6122" max="6122" width="12.5703125" style="97" customWidth="1"/>
    <col min="6123" max="6123" width="11.140625" style="97" customWidth="1"/>
    <col min="6124" max="6124" width="7.140625" style="97" customWidth="1"/>
    <col min="6125" max="6125" width="11" style="97" customWidth="1"/>
    <col min="6126" max="6126" width="9.42578125" style="97" customWidth="1"/>
    <col min="6127" max="6351" width="11.42578125" style="97"/>
    <col min="6352" max="6352" width="5.85546875" style="97" customWidth="1"/>
    <col min="6353" max="6353" width="15.140625" style="97" customWidth="1"/>
    <col min="6354" max="6354" width="29.85546875" style="97" customWidth="1"/>
    <col min="6355" max="6356" width="16.140625" style="97" customWidth="1"/>
    <col min="6357" max="6357" width="13.140625" style="97" customWidth="1"/>
    <col min="6358" max="6358" width="12.7109375" style="97" customWidth="1"/>
    <col min="6359" max="6359" width="10.42578125" style="97" customWidth="1"/>
    <col min="6360" max="6360" width="9.85546875" style="97" bestFit="1" customWidth="1"/>
    <col min="6361" max="6361" width="10.28515625" style="97" customWidth="1"/>
    <col min="6362" max="6362" width="10.42578125" style="97" customWidth="1"/>
    <col min="6363" max="6363" width="11.28515625" style="97" customWidth="1"/>
    <col min="6364" max="6364" width="10.85546875" style="97" customWidth="1"/>
    <col min="6365" max="6365" width="12.28515625" style="97" customWidth="1"/>
    <col min="6366" max="6366" width="13.140625" style="97" customWidth="1"/>
    <col min="6367" max="6367" width="11.7109375" style="97" customWidth="1"/>
    <col min="6368" max="6368" width="12.42578125" style="97" customWidth="1"/>
    <col min="6369" max="6369" width="7.7109375" style="97" customWidth="1"/>
    <col min="6370" max="6370" width="11.28515625" style="97" customWidth="1"/>
    <col min="6371" max="6371" width="14.28515625" style="97" bestFit="1" customWidth="1"/>
    <col min="6372" max="6372" width="13.28515625" style="97" bestFit="1" customWidth="1"/>
    <col min="6373" max="6373" width="15.28515625" style="97" bestFit="1" customWidth="1"/>
    <col min="6374" max="6374" width="13.28515625" style="97" customWidth="1"/>
    <col min="6375" max="6375" width="12.42578125" style="97" customWidth="1"/>
    <col min="6376" max="6376" width="11.5703125" style="97" customWidth="1"/>
    <col min="6377" max="6377" width="12.42578125" style="97" customWidth="1"/>
    <col min="6378" max="6378" width="12.5703125" style="97" customWidth="1"/>
    <col min="6379" max="6379" width="11.140625" style="97" customWidth="1"/>
    <col min="6380" max="6380" width="7.140625" style="97" customWidth="1"/>
    <col min="6381" max="6381" width="11" style="97" customWidth="1"/>
    <col min="6382" max="6382" width="9.42578125" style="97" customWidth="1"/>
    <col min="6383" max="6607" width="11.42578125" style="97"/>
    <col min="6608" max="6608" width="5.85546875" style="97" customWidth="1"/>
    <col min="6609" max="6609" width="15.140625" style="97" customWidth="1"/>
    <col min="6610" max="6610" width="29.85546875" style="97" customWidth="1"/>
    <col min="6611" max="6612" width="16.140625" style="97" customWidth="1"/>
    <col min="6613" max="6613" width="13.140625" style="97" customWidth="1"/>
    <col min="6614" max="6614" width="12.7109375" style="97" customWidth="1"/>
    <col min="6615" max="6615" width="10.42578125" style="97" customWidth="1"/>
    <col min="6616" max="6616" width="9.85546875" style="97" bestFit="1" customWidth="1"/>
    <col min="6617" max="6617" width="10.28515625" style="97" customWidth="1"/>
    <col min="6618" max="6618" width="10.42578125" style="97" customWidth="1"/>
    <col min="6619" max="6619" width="11.28515625" style="97" customWidth="1"/>
    <col min="6620" max="6620" width="10.85546875" style="97" customWidth="1"/>
    <col min="6621" max="6621" width="12.28515625" style="97" customWidth="1"/>
    <col min="6622" max="6622" width="13.140625" style="97" customWidth="1"/>
    <col min="6623" max="6623" width="11.7109375" style="97" customWidth="1"/>
    <col min="6624" max="6624" width="12.42578125" style="97" customWidth="1"/>
    <col min="6625" max="6625" width="7.7109375" style="97" customWidth="1"/>
    <col min="6626" max="6626" width="11.28515625" style="97" customWidth="1"/>
    <col min="6627" max="6627" width="14.28515625" style="97" bestFit="1" customWidth="1"/>
    <col min="6628" max="6628" width="13.28515625" style="97" bestFit="1" customWidth="1"/>
    <col min="6629" max="6629" width="15.28515625" style="97" bestFit="1" customWidth="1"/>
    <col min="6630" max="6630" width="13.28515625" style="97" customWidth="1"/>
    <col min="6631" max="6631" width="12.42578125" style="97" customWidth="1"/>
    <col min="6632" max="6632" width="11.5703125" style="97" customWidth="1"/>
    <col min="6633" max="6633" width="12.42578125" style="97" customWidth="1"/>
    <col min="6634" max="6634" width="12.5703125" style="97" customWidth="1"/>
    <col min="6635" max="6635" width="11.140625" style="97" customWidth="1"/>
    <col min="6636" max="6636" width="7.140625" style="97" customWidth="1"/>
    <col min="6637" max="6637" width="11" style="97" customWidth="1"/>
    <col min="6638" max="6638" width="9.42578125" style="97" customWidth="1"/>
    <col min="6639" max="6863" width="11.42578125" style="97"/>
    <col min="6864" max="6864" width="5.85546875" style="97" customWidth="1"/>
    <col min="6865" max="6865" width="15.140625" style="97" customWidth="1"/>
    <col min="6866" max="6866" width="29.85546875" style="97" customWidth="1"/>
    <col min="6867" max="6868" width="16.140625" style="97" customWidth="1"/>
    <col min="6869" max="6869" width="13.140625" style="97" customWidth="1"/>
    <col min="6870" max="6870" width="12.7109375" style="97" customWidth="1"/>
    <col min="6871" max="6871" width="10.42578125" style="97" customWidth="1"/>
    <col min="6872" max="6872" width="9.85546875" style="97" bestFit="1" customWidth="1"/>
    <col min="6873" max="6873" width="10.28515625" style="97" customWidth="1"/>
    <col min="6874" max="6874" width="10.42578125" style="97" customWidth="1"/>
    <col min="6875" max="6875" width="11.28515625" style="97" customWidth="1"/>
    <col min="6876" max="6876" width="10.85546875" style="97" customWidth="1"/>
    <col min="6877" max="6877" width="12.28515625" style="97" customWidth="1"/>
    <col min="6878" max="6878" width="13.140625" style="97" customWidth="1"/>
    <col min="6879" max="6879" width="11.7109375" style="97" customWidth="1"/>
    <col min="6880" max="6880" width="12.42578125" style="97" customWidth="1"/>
    <col min="6881" max="6881" width="7.7109375" style="97" customWidth="1"/>
    <col min="6882" max="6882" width="11.28515625" style="97" customWidth="1"/>
    <col min="6883" max="6883" width="14.28515625" style="97" bestFit="1" customWidth="1"/>
    <col min="6884" max="6884" width="13.28515625" style="97" bestFit="1" customWidth="1"/>
    <col min="6885" max="6885" width="15.28515625" style="97" bestFit="1" customWidth="1"/>
    <col min="6886" max="6886" width="13.28515625" style="97" customWidth="1"/>
    <col min="6887" max="6887" width="12.42578125" style="97" customWidth="1"/>
    <col min="6888" max="6888" width="11.5703125" style="97" customWidth="1"/>
    <col min="6889" max="6889" width="12.42578125" style="97" customWidth="1"/>
    <col min="6890" max="6890" width="12.5703125" style="97" customWidth="1"/>
    <col min="6891" max="6891" width="11.140625" style="97" customWidth="1"/>
    <col min="6892" max="6892" width="7.140625" style="97" customWidth="1"/>
    <col min="6893" max="6893" width="11" style="97" customWidth="1"/>
    <col min="6894" max="6894" width="9.42578125" style="97" customWidth="1"/>
    <col min="6895" max="7119" width="11.42578125" style="97"/>
    <col min="7120" max="7120" width="5.85546875" style="97" customWidth="1"/>
    <col min="7121" max="7121" width="15.140625" style="97" customWidth="1"/>
    <col min="7122" max="7122" width="29.85546875" style="97" customWidth="1"/>
    <col min="7123" max="7124" width="16.140625" style="97" customWidth="1"/>
    <col min="7125" max="7125" width="13.140625" style="97" customWidth="1"/>
    <col min="7126" max="7126" width="12.7109375" style="97" customWidth="1"/>
    <col min="7127" max="7127" width="10.42578125" style="97" customWidth="1"/>
    <col min="7128" max="7128" width="9.85546875" style="97" bestFit="1" customWidth="1"/>
    <col min="7129" max="7129" width="10.28515625" style="97" customWidth="1"/>
    <col min="7130" max="7130" width="10.42578125" style="97" customWidth="1"/>
    <col min="7131" max="7131" width="11.28515625" style="97" customWidth="1"/>
    <col min="7132" max="7132" width="10.85546875" style="97" customWidth="1"/>
    <col min="7133" max="7133" width="12.28515625" style="97" customWidth="1"/>
    <col min="7134" max="7134" width="13.140625" style="97" customWidth="1"/>
    <col min="7135" max="7135" width="11.7109375" style="97" customWidth="1"/>
    <col min="7136" max="7136" width="12.42578125" style="97" customWidth="1"/>
    <col min="7137" max="7137" width="7.7109375" style="97" customWidth="1"/>
    <col min="7138" max="7138" width="11.28515625" style="97" customWidth="1"/>
    <col min="7139" max="7139" width="14.28515625" style="97" bestFit="1" customWidth="1"/>
    <col min="7140" max="7140" width="13.28515625" style="97" bestFit="1" customWidth="1"/>
    <col min="7141" max="7141" width="15.28515625" style="97" bestFit="1" customWidth="1"/>
    <col min="7142" max="7142" width="13.28515625" style="97" customWidth="1"/>
    <col min="7143" max="7143" width="12.42578125" style="97" customWidth="1"/>
    <col min="7144" max="7144" width="11.5703125" style="97" customWidth="1"/>
    <col min="7145" max="7145" width="12.42578125" style="97" customWidth="1"/>
    <col min="7146" max="7146" width="12.5703125" style="97" customWidth="1"/>
    <col min="7147" max="7147" width="11.140625" style="97" customWidth="1"/>
    <col min="7148" max="7148" width="7.140625" style="97" customWidth="1"/>
    <col min="7149" max="7149" width="11" style="97" customWidth="1"/>
    <col min="7150" max="7150" width="9.42578125" style="97" customWidth="1"/>
    <col min="7151" max="7375" width="11.42578125" style="97"/>
    <col min="7376" max="7376" width="5.85546875" style="97" customWidth="1"/>
    <col min="7377" max="7377" width="15.140625" style="97" customWidth="1"/>
    <col min="7378" max="7378" width="29.85546875" style="97" customWidth="1"/>
    <col min="7379" max="7380" width="16.140625" style="97" customWidth="1"/>
    <col min="7381" max="7381" width="13.140625" style="97" customWidth="1"/>
    <col min="7382" max="7382" width="12.7109375" style="97" customWidth="1"/>
    <col min="7383" max="7383" width="10.42578125" style="97" customWidth="1"/>
    <col min="7384" max="7384" width="9.85546875" style="97" bestFit="1" customWidth="1"/>
    <col min="7385" max="7385" width="10.28515625" style="97" customWidth="1"/>
    <col min="7386" max="7386" width="10.42578125" style="97" customWidth="1"/>
    <col min="7387" max="7387" width="11.28515625" style="97" customWidth="1"/>
    <col min="7388" max="7388" width="10.85546875" style="97" customWidth="1"/>
    <col min="7389" max="7389" width="12.28515625" style="97" customWidth="1"/>
    <col min="7390" max="7390" width="13.140625" style="97" customWidth="1"/>
    <col min="7391" max="7391" width="11.7109375" style="97" customWidth="1"/>
    <col min="7392" max="7392" width="12.42578125" style="97" customWidth="1"/>
    <col min="7393" max="7393" width="7.7109375" style="97" customWidth="1"/>
    <col min="7394" max="7394" width="11.28515625" style="97" customWidth="1"/>
    <col min="7395" max="7395" width="14.28515625" style="97" bestFit="1" customWidth="1"/>
    <col min="7396" max="7396" width="13.28515625" style="97" bestFit="1" customWidth="1"/>
    <col min="7397" max="7397" width="15.28515625" style="97" bestFit="1" customWidth="1"/>
    <col min="7398" max="7398" width="13.28515625" style="97" customWidth="1"/>
    <col min="7399" max="7399" width="12.42578125" style="97" customWidth="1"/>
    <col min="7400" max="7400" width="11.5703125" style="97" customWidth="1"/>
    <col min="7401" max="7401" width="12.42578125" style="97" customWidth="1"/>
    <col min="7402" max="7402" width="12.5703125" style="97" customWidth="1"/>
    <col min="7403" max="7403" width="11.140625" style="97" customWidth="1"/>
    <col min="7404" max="7404" width="7.140625" style="97" customWidth="1"/>
    <col min="7405" max="7405" width="11" style="97" customWidth="1"/>
    <col min="7406" max="7406" width="9.42578125" style="97" customWidth="1"/>
    <col min="7407" max="7631" width="11.42578125" style="97"/>
    <col min="7632" max="7632" width="5.85546875" style="97" customWidth="1"/>
    <col min="7633" max="7633" width="15.140625" style="97" customWidth="1"/>
    <col min="7634" max="7634" width="29.85546875" style="97" customWidth="1"/>
    <col min="7635" max="7636" width="16.140625" style="97" customWidth="1"/>
    <col min="7637" max="7637" width="13.140625" style="97" customWidth="1"/>
    <col min="7638" max="7638" width="12.7109375" style="97" customWidth="1"/>
    <col min="7639" max="7639" width="10.42578125" style="97" customWidth="1"/>
    <col min="7640" max="7640" width="9.85546875" style="97" bestFit="1" customWidth="1"/>
    <col min="7641" max="7641" width="10.28515625" style="97" customWidth="1"/>
    <col min="7642" max="7642" width="10.42578125" style="97" customWidth="1"/>
    <col min="7643" max="7643" width="11.28515625" style="97" customWidth="1"/>
    <col min="7644" max="7644" width="10.85546875" style="97" customWidth="1"/>
    <col min="7645" max="7645" width="12.28515625" style="97" customWidth="1"/>
    <col min="7646" max="7646" width="13.140625" style="97" customWidth="1"/>
    <col min="7647" max="7647" width="11.7109375" style="97" customWidth="1"/>
    <col min="7648" max="7648" width="12.42578125" style="97" customWidth="1"/>
    <col min="7649" max="7649" width="7.7109375" style="97" customWidth="1"/>
    <col min="7650" max="7650" width="11.28515625" style="97" customWidth="1"/>
    <col min="7651" max="7651" width="14.28515625" style="97" bestFit="1" customWidth="1"/>
    <col min="7652" max="7652" width="13.28515625" style="97" bestFit="1" customWidth="1"/>
    <col min="7653" max="7653" width="15.28515625" style="97" bestFit="1" customWidth="1"/>
    <col min="7654" max="7654" width="13.28515625" style="97" customWidth="1"/>
    <col min="7655" max="7655" width="12.42578125" style="97" customWidth="1"/>
    <col min="7656" max="7656" width="11.5703125" style="97" customWidth="1"/>
    <col min="7657" max="7657" width="12.42578125" style="97" customWidth="1"/>
    <col min="7658" max="7658" width="12.5703125" style="97" customWidth="1"/>
    <col min="7659" max="7659" width="11.140625" style="97" customWidth="1"/>
    <col min="7660" max="7660" width="7.140625" style="97" customWidth="1"/>
    <col min="7661" max="7661" width="11" style="97" customWidth="1"/>
    <col min="7662" max="7662" width="9.42578125" style="97" customWidth="1"/>
    <col min="7663" max="7887" width="11.42578125" style="97"/>
    <col min="7888" max="7888" width="5.85546875" style="97" customWidth="1"/>
    <col min="7889" max="7889" width="15.140625" style="97" customWidth="1"/>
    <col min="7890" max="7890" width="29.85546875" style="97" customWidth="1"/>
    <col min="7891" max="7892" width="16.140625" style="97" customWidth="1"/>
    <col min="7893" max="7893" width="13.140625" style="97" customWidth="1"/>
    <col min="7894" max="7894" width="12.7109375" style="97" customWidth="1"/>
    <col min="7895" max="7895" width="10.42578125" style="97" customWidth="1"/>
    <col min="7896" max="7896" width="9.85546875" style="97" bestFit="1" customWidth="1"/>
    <col min="7897" max="7897" width="10.28515625" style="97" customWidth="1"/>
    <col min="7898" max="7898" width="10.42578125" style="97" customWidth="1"/>
    <col min="7899" max="7899" width="11.28515625" style="97" customWidth="1"/>
    <col min="7900" max="7900" width="10.85546875" style="97" customWidth="1"/>
    <col min="7901" max="7901" width="12.28515625" style="97" customWidth="1"/>
    <col min="7902" max="7902" width="13.140625" style="97" customWidth="1"/>
    <col min="7903" max="7903" width="11.7109375" style="97" customWidth="1"/>
    <col min="7904" max="7904" width="12.42578125" style="97" customWidth="1"/>
    <col min="7905" max="7905" width="7.7109375" style="97" customWidth="1"/>
    <col min="7906" max="7906" width="11.28515625" style="97" customWidth="1"/>
    <col min="7907" max="7907" width="14.28515625" style="97" bestFit="1" customWidth="1"/>
    <col min="7908" max="7908" width="13.28515625" style="97" bestFit="1" customWidth="1"/>
    <col min="7909" max="7909" width="15.28515625" style="97" bestFit="1" customWidth="1"/>
    <col min="7910" max="7910" width="13.28515625" style="97" customWidth="1"/>
    <col min="7911" max="7911" width="12.42578125" style="97" customWidth="1"/>
    <col min="7912" max="7912" width="11.5703125" style="97" customWidth="1"/>
    <col min="7913" max="7913" width="12.42578125" style="97" customWidth="1"/>
    <col min="7914" max="7914" width="12.5703125" style="97" customWidth="1"/>
    <col min="7915" max="7915" width="11.140625" style="97" customWidth="1"/>
    <col min="7916" max="7916" width="7.140625" style="97" customWidth="1"/>
    <col min="7917" max="7917" width="11" style="97" customWidth="1"/>
    <col min="7918" max="7918" width="9.42578125" style="97" customWidth="1"/>
    <col min="7919" max="8143" width="11.42578125" style="97"/>
    <col min="8144" max="8144" width="5.85546875" style="97" customWidth="1"/>
    <col min="8145" max="8145" width="15.140625" style="97" customWidth="1"/>
    <col min="8146" max="8146" width="29.85546875" style="97" customWidth="1"/>
    <col min="8147" max="8148" width="16.140625" style="97" customWidth="1"/>
    <col min="8149" max="8149" width="13.140625" style="97" customWidth="1"/>
    <col min="8150" max="8150" width="12.7109375" style="97" customWidth="1"/>
    <col min="8151" max="8151" width="10.42578125" style="97" customWidth="1"/>
    <col min="8152" max="8152" width="9.85546875" style="97" bestFit="1" customWidth="1"/>
    <col min="8153" max="8153" width="10.28515625" style="97" customWidth="1"/>
    <col min="8154" max="8154" width="10.42578125" style="97" customWidth="1"/>
    <col min="8155" max="8155" width="11.28515625" style="97" customWidth="1"/>
    <col min="8156" max="8156" width="10.85546875" style="97" customWidth="1"/>
    <col min="8157" max="8157" width="12.28515625" style="97" customWidth="1"/>
    <col min="8158" max="8158" width="13.140625" style="97" customWidth="1"/>
    <col min="8159" max="8159" width="11.7109375" style="97" customWidth="1"/>
    <col min="8160" max="8160" width="12.42578125" style="97" customWidth="1"/>
    <col min="8161" max="8161" width="7.7109375" style="97" customWidth="1"/>
    <col min="8162" max="8162" width="11.28515625" style="97" customWidth="1"/>
    <col min="8163" max="8163" width="14.28515625" style="97" bestFit="1" customWidth="1"/>
    <col min="8164" max="8164" width="13.28515625" style="97" bestFit="1" customWidth="1"/>
    <col min="8165" max="8165" width="15.28515625" style="97" bestFit="1" customWidth="1"/>
    <col min="8166" max="8166" width="13.28515625" style="97" customWidth="1"/>
    <col min="8167" max="8167" width="12.42578125" style="97" customWidth="1"/>
    <col min="8168" max="8168" width="11.5703125" style="97" customWidth="1"/>
    <col min="8169" max="8169" width="12.42578125" style="97" customWidth="1"/>
    <col min="8170" max="8170" width="12.5703125" style="97" customWidth="1"/>
    <col min="8171" max="8171" width="11.140625" style="97" customWidth="1"/>
    <col min="8172" max="8172" width="7.140625" style="97" customWidth="1"/>
    <col min="8173" max="8173" width="11" style="97" customWidth="1"/>
    <col min="8174" max="8174" width="9.42578125" style="97" customWidth="1"/>
    <col min="8175" max="8399" width="11.42578125" style="97"/>
    <col min="8400" max="8400" width="5.85546875" style="97" customWidth="1"/>
    <col min="8401" max="8401" width="15.140625" style="97" customWidth="1"/>
    <col min="8402" max="8402" width="29.85546875" style="97" customWidth="1"/>
    <col min="8403" max="8404" width="16.140625" style="97" customWidth="1"/>
    <col min="8405" max="8405" width="13.140625" style="97" customWidth="1"/>
    <col min="8406" max="8406" width="12.7109375" style="97" customWidth="1"/>
    <col min="8407" max="8407" width="10.42578125" style="97" customWidth="1"/>
    <col min="8408" max="8408" width="9.85546875" style="97" bestFit="1" customWidth="1"/>
    <col min="8409" max="8409" width="10.28515625" style="97" customWidth="1"/>
    <col min="8410" max="8410" width="10.42578125" style="97" customWidth="1"/>
    <col min="8411" max="8411" width="11.28515625" style="97" customWidth="1"/>
    <col min="8412" max="8412" width="10.85546875" style="97" customWidth="1"/>
    <col min="8413" max="8413" width="12.28515625" style="97" customWidth="1"/>
    <col min="8414" max="8414" width="13.140625" style="97" customWidth="1"/>
    <col min="8415" max="8415" width="11.7109375" style="97" customWidth="1"/>
    <col min="8416" max="8416" width="12.42578125" style="97" customWidth="1"/>
    <col min="8417" max="8417" width="7.7109375" style="97" customWidth="1"/>
    <col min="8418" max="8418" width="11.28515625" style="97" customWidth="1"/>
    <col min="8419" max="8419" width="14.28515625" style="97" bestFit="1" customWidth="1"/>
    <col min="8420" max="8420" width="13.28515625" style="97" bestFit="1" customWidth="1"/>
    <col min="8421" max="8421" width="15.28515625" style="97" bestFit="1" customWidth="1"/>
    <col min="8422" max="8422" width="13.28515625" style="97" customWidth="1"/>
    <col min="8423" max="8423" width="12.42578125" style="97" customWidth="1"/>
    <col min="8424" max="8424" width="11.5703125" style="97" customWidth="1"/>
    <col min="8425" max="8425" width="12.42578125" style="97" customWidth="1"/>
    <col min="8426" max="8426" width="12.5703125" style="97" customWidth="1"/>
    <col min="8427" max="8427" width="11.140625" style="97" customWidth="1"/>
    <col min="8428" max="8428" width="7.140625" style="97" customWidth="1"/>
    <col min="8429" max="8429" width="11" style="97" customWidth="1"/>
    <col min="8430" max="8430" width="9.42578125" style="97" customWidth="1"/>
    <col min="8431" max="8655" width="11.42578125" style="97"/>
    <col min="8656" max="8656" width="5.85546875" style="97" customWidth="1"/>
    <col min="8657" max="8657" width="15.140625" style="97" customWidth="1"/>
    <col min="8658" max="8658" width="29.85546875" style="97" customWidth="1"/>
    <col min="8659" max="8660" width="16.140625" style="97" customWidth="1"/>
    <col min="8661" max="8661" width="13.140625" style="97" customWidth="1"/>
    <col min="8662" max="8662" width="12.7109375" style="97" customWidth="1"/>
    <col min="8663" max="8663" width="10.42578125" style="97" customWidth="1"/>
    <col min="8664" max="8664" width="9.85546875" style="97" bestFit="1" customWidth="1"/>
    <col min="8665" max="8665" width="10.28515625" style="97" customWidth="1"/>
    <col min="8666" max="8666" width="10.42578125" style="97" customWidth="1"/>
    <col min="8667" max="8667" width="11.28515625" style="97" customWidth="1"/>
    <col min="8668" max="8668" width="10.85546875" style="97" customWidth="1"/>
    <col min="8669" max="8669" width="12.28515625" style="97" customWidth="1"/>
    <col min="8670" max="8670" width="13.140625" style="97" customWidth="1"/>
    <col min="8671" max="8671" width="11.7109375" style="97" customWidth="1"/>
    <col min="8672" max="8672" width="12.42578125" style="97" customWidth="1"/>
    <col min="8673" max="8673" width="7.7109375" style="97" customWidth="1"/>
    <col min="8674" max="8674" width="11.28515625" style="97" customWidth="1"/>
    <col min="8675" max="8675" width="14.28515625" style="97" bestFit="1" customWidth="1"/>
    <col min="8676" max="8676" width="13.28515625" style="97" bestFit="1" customWidth="1"/>
    <col min="8677" max="8677" width="15.28515625" style="97" bestFit="1" customWidth="1"/>
    <col min="8678" max="8678" width="13.28515625" style="97" customWidth="1"/>
    <col min="8679" max="8679" width="12.42578125" style="97" customWidth="1"/>
    <col min="8680" max="8680" width="11.5703125" style="97" customWidth="1"/>
    <col min="8681" max="8681" width="12.42578125" style="97" customWidth="1"/>
    <col min="8682" max="8682" width="12.5703125" style="97" customWidth="1"/>
    <col min="8683" max="8683" width="11.140625" style="97" customWidth="1"/>
    <col min="8684" max="8684" width="7.140625" style="97" customWidth="1"/>
    <col min="8685" max="8685" width="11" style="97" customWidth="1"/>
    <col min="8686" max="8686" width="9.42578125" style="97" customWidth="1"/>
    <col min="8687" max="8911" width="11.42578125" style="97"/>
    <col min="8912" max="8912" width="5.85546875" style="97" customWidth="1"/>
    <col min="8913" max="8913" width="15.140625" style="97" customWidth="1"/>
    <col min="8914" max="8914" width="29.85546875" style="97" customWidth="1"/>
    <col min="8915" max="8916" width="16.140625" style="97" customWidth="1"/>
    <col min="8917" max="8917" width="13.140625" style="97" customWidth="1"/>
    <col min="8918" max="8918" width="12.7109375" style="97" customWidth="1"/>
    <col min="8919" max="8919" width="10.42578125" style="97" customWidth="1"/>
    <col min="8920" max="8920" width="9.85546875" style="97" bestFit="1" customWidth="1"/>
    <col min="8921" max="8921" width="10.28515625" style="97" customWidth="1"/>
    <col min="8922" max="8922" width="10.42578125" style="97" customWidth="1"/>
    <col min="8923" max="8923" width="11.28515625" style="97" customWidth="1"/>
    <col min="8924" max="8924" width="10.85546875" style="97" customWidth="1"/>
    <col min="8925" max="8925" width="12.28515625" style="97" customWidth="1"/>
    <col min="8926" max="8926" width="13.140625" style="97" customWidth="1"/>
    <col min="8927" max="8927" width="11.7109375" style="97" customWidth="1"/>
    <col min="8928" max="8928" width="12.42578125" style="97" customWidth="1"/>
    <col min="8929" max="8929" width="7.7109375" style="97" customWidth="1"/>
    <col min="8930" max="8930" width="11.28515625" style="97" customWidth="1"/>
    <col min="8931" max="8931" width="14.28515625" style="97" bestFit="1" customWidth="1"/>
    <col min="8932" max="8932" width="13.28515625" style="97" bestFit="1" customWidth="1"/>
    <col min="8933" max="8933" width="15.28515625" style="97" bestFit="1" customWidth="1"/>
    <col min="8934" max="8934" width="13.28515625" style="97" customWidth="1"/>
    <col min="8935" max="8935" width="12.42578125" style="97" customWidth="1"/>
    <col min="8936" max="8936" width="11.5703125" style="97" customWidth="1"/>
    <col min="8937" max="8937" width="12.42578125" style="97" customWidth="1"/>
    <col min="8938" max="8938" width="12.5703125" style="97" customWidth="1"/>
    <col min="8939" max="8939" width="11.140625" style="97" customWidth="1"/>
    <col min="8940" max="8940" width="7.140625" style="97" customWidth="1"/>
    <col min="8941" max="8941" width="11" style="97" customWidth="1"/>
    <col min="8942" max="8942" width="9.42578125" style="97" customWidth="1"/>
    <col min="8943" max="9167" width="11.42578125" style="97"/>
    <col min="9168" max="9168" width="5.85546875" style="97" customWidth="1"/>
    <col min="9169" max="9169" width="15.140625" style="97" customWidth="1"/>
    <col min="9170" max="9170" width="29.85546875" style="97" customWidth="1"/>
    <col min="9171" max="9172" width="16.140625" style="97" customWidth="1"/>
    <col min="9173" max="9173" width="13.140625" style="97" customWidth="1"/>
    <col min="9174" max="9174" width="12.7109375" style="97" customWidth="1"/>
    <col min="9175" max="9175" width="10.42578125" style="97" customWidth="1"/>
    <col min="9176" max="9176" width="9.85546875" style="97" bestFit="1" customWidth="1"/>
    <col min="9177" max="9177" width="10.28515625" style="97" customWidth="1"/>
    <col min="9178" max="9178" width="10.42578125" style="97" customWidth="1"/>
    <col min="9179" max="9179" width="11.28515625" style="97" customWidth="1"/>
    <col min="9180" max="9180" width="10.85546875" style="97" customWidth="1"/>
    <col min="9181" max="9181" width="12.28515625" style="97" customWidth="1"/>
    <col min="9182" max="9182" width="13.140625" style="97" customWidth="1"/>
    <col min="9183" max="9183" width="11.7109375" style="97" customWidth="1"/>
    <col min="9184" max="9184" width="12.42578125" style="97" customWidth="1"/>
    <col min="9185" max="9185" width="7.7109375" style="97" customWidth="1"/>
    <col min="9186" max="9186" width="11.28515625" style="97" customWidth="1"/>
    <col min="9187" max="9187" width="14.28515625" style="97" bestFit="1" customWidth="1"/>
    <col min="9188" max="9188" width="13.28515625" style="97" bestFit="1" customWidth="1"/>
    <col min="9189" max="9189" width="15.28515625" style="97" bestFit="1" customWidth="1"/>
    <col min="9190" max="9190" width="13.28515625" style="97" customWidth="1"/>
    <col min="9191" max="9191" width="12.42578125" style="97" customWidth="1"/>
    <col min="9192" max="9192" width="11.5703125" style="97" customWidth="1"/>
    <col min="9193" max="9193" width="12.42578125" style="97" customWidth="1"/>
    <col min="9194" max="9194" width="12.5703125" style="97" customWidth="1"/>
    <col min="9195" max="9195" width="11.140625" style="97" customWidth="1"/>
    <col min="9196" max="9196" width="7.140625" style="97" customWidth="1"/>
    <col min="9197" max="9197" width="11" style="97" customWidth="1"/>
    <col min="9198" max="9198" width="9.42578125" style="97" customWidth="1"/>
    <col min="9199" max="9423" width="11.42578125" style="97"/>
    <col min="9424" max="9424" width="5.85546875" style="97" customWidth="1"/>
    <col min="9425" max="9425" width="15.140625" style="97" customWidth="1"/>
    <col min="9426" max="9426" width="29.85546875" style="97" customWidth="1"/>
    <col min="9427" max="9428" width="16.140625" style="97" customWidth="1"/>
    <col min="9429" max="9429" width="13.140625" style="97" customWidth="1"/>
    <col min="9430" max="9430" width="12.7109375" style="97" customWidth="1"/>
    <col min="9431" max="9431" width="10.42578125" style="97" customWidth="1"/>
    <col min="9432" max="9432" width="9.85546875" style="97" bestFit="1" customWidth="1"/>
    <col min="9433" max="9433" width="10.28515625" style="97" customWidth="1"/>
    <col min="9434" max="9434" width="10.42578125" style="97" customWidth="1"/>
    <col min="9435" max="9435" width="11.28515625" style="97" customWidth="1"/>
    <col min="9436" max="9436" width="10.85546875" style="97" customWidth="1"/>
    <col min="9437" max="9437" width="12.28515625" style="97" customWidth="1"/>
    <col min="9438" max="9438" width="13.140625" style="97" customWidth="1"/>
    <col min="9439" max="9439" width="11.7109375" style="97" customWidth="1"/>
    <col min="9440" max="9440" width="12.42578125" style="97" customWidth="1"/>
    <col min="9441" max="9441" width="7.7109375" style="97" customWidth="1"/>
    <col min="9442" max="9442" width="11.28515625" style="97" customWidth="1"/>
    <col min="9443" max="9443" width="14.28515625" style="97" bestFit="1" customWidth="1"/>
    <col min="9444" max="9444" width="13.28515625" style="97" bestFit="1" customWidth="1"/>
    <col min="9445" max="9445" width="15.28515625" style="97" bestFit="1" customWidth="1"/>
    <col min="9446" max="9446" width="13.28515625" style="97" customWidth="1"/>
    <col min="9447" max="9447" width="12.42578125" style="97" customWidth="1"/>
    <col min="9448" max="9448" width="11.5703125" style="97" customWidth="1"/>
    <col min="9449" max="9449" width="12.42578125" style="97" customWidth="1"/>
    <col min="9450" max="9450" width="12.5703125" style="97" customWidth="1"/>
    <col min="9451" max="9451" width="11.140625" style="97" customWidth="1"/>
    <col min="9452" max="9452" width="7.140625" style="97" customWidth="1"/>
    <col min="9453" max="9453" width="11" style="97" customWidth="1"/>
    <col min="9454" max="9454" width="9.42578125" style="97" customWidth="1"/>
    <col min="9455" max="9679" width="11.42578125" style="97"/>
    <col min="9680" max="9680" width="5.85546875" style="97" customWidth="1"/>
    <col min="9681" max="9681" width="15.140625" style="97" customWidth="1"/>
    <col min="9682" max="9682" width="29.85546875" style="97" customWidth="1"/>
    <col min="9683" max="9684" width="16.140625" style="97" customWidth="1"/>
    <col min="9685" max="9685" width="13.140625" style="97" customWidth="1"/>
    <col min="9686" max="9686" width="12.7109375" style="97" customWidth="1"/>
    <col min="9687" max="9687" width="10.42578125" style="97" customWidth="1"/>
    <col min="9688" max="9688" width="9.85546875" style="97" bestFit="1" customWidth="1"/>
    <col min="9689" max="9689" width="10.28515625" style="97" customWidth="1"/>
    <col min="9690" max="9690" width="10.42578125" style="97" customWidth="1"/>
    <col min="9691" max="9691" width="11.28515625" style="97" customWidth="1"/>
    <col min="9692" max="9692" width="10.85546875" style="97" customWidth="1"/>
    <col min="9693" max="9693" width="12.28515625" style="97" customWidth="1"/>
    <col min="9694" max="9694" width="13.140625" style="97" customWidth="1"/>
    <col min="9695" max="9695" width="11.7109375" style="97" customWidth="1"/>
    <col min="9696" max="9696" width="12.42578125" style="97" customWidth="1"/>
    <col min="9697" max="9697" width="7.7109375" style="97" customWidth="1"/>
    <col min="9698" max="9698" width="11.28515625" style="97" customWidth="1"/>
    <col min="9699" max="9699" width="14.28515625" style="97" bestFit="1" customWidth="1"/>
    <col min="9700" max="9700" width="13.28515625" style="97" bestFit="1" customWidth="1"/>
    <col min="9701" max="9701" width="15.28515625" style="97" bestFit="1" customWidth="1"/>
    <col min="9702" max="9702" width="13.28515625" style="97" customWidth="1"/>
    <col min="9703" max="9703" width="12.42578125" style="97" customWidth="1"/>
    <col min="9704" max="9704" width="11.5703125" style="97" customWidth="1"/>
    <col min="9705" max="9705" width="12.42578125" style="97" customWidth="1"/>
    <col min="9706" max="9706" width="12.5703125" style="97" customWidth="1"/>
    <col min="9707" max="9707" width="11.140625" style="97" customWidth="1"/>
    <col min="9708" max="9708" width="7.140625" style="97" customWidth="1"/>
    <col min="9709" max="9709" width="11" style="97" customWidth="1"/>
    <col min="9710" max="9710" width="9.42578125" style="97" customWidth="1"/>
    <col min="9711" max="9935" width="11.42578125" style="97"/>
    <col min="9936" max="9936" width="5.85546875" style="97" customWidth="1"/>
    <col min="9937" max="9937" width="15.140625" style="97" customWidth="1"/>
    <col min="9938" max="9938" width="29.85546875" style="97" customWidth="1"/>
    <col min="9939" max="9940" width="16.140625" style="97" customWidth="1"/>
    <col min="9941" max="9941" width="13.140625" style="97" customWidth="1"/>
    <col min="9942" max="9942" width="12.7109375" style="97" customWidth="1"/>
    <col min="9943" max="9943" width="10.42578125" style="97" customWidth="1"/>
    <col min="9944" max="9944" width="9.85546875" style="97" bestFit="1" customWidth="1"/>
    <col min="9945" max="9945" width="10.28515625" style="97" customWidth="1"/>
    <col min="9946" max="9946" width="10.42578125" style="97" customWidth="1"/>
    <col min="9947" max="9947" width="11.28515625" style="97" customWidth="1"/>
    <col min="9948" max="9948" width="10.85546875" style="97" customWidth="1"/>
    <col min="9949" max="9949" width="12.28515625" style="97" customWidth="1"/>
    <col min="9950" max="9950" width="13.140625" style="97" customWidth="1"/>
    <col min="9951" max="9951" width="11.7109375" style="97" customWidth="1"/>
    <col min="9952" max="9952" width="12.42578125" style="97" customWidth="1"/>
    <col min="9953" max="9953" width="7.7109375" style="97" customWidth="1"/>
    <col min="9954" max="9954" width="11.28515625" style="97" customWidth="1"/>
    <col min="9955" max="9955" width="14.28515625" style="97" bestFit="1" customWidth="1"/>
    <col min="9956" max="9956" width="13.28515625" style="97" bestFit="1" customWidth="1"/>
    <col min="9957" max="9957" width="15.28515625" style="97" bestFit="1" customWidth="1"/>
    <col min="9958" max="9958" width="13.28515625" style="97" customWidth="1"/>
    <col min="9959" max="9959" width="12.42578125" style="97" customWidth="1"/>
    <col min="9960" max="9960" width="11.5703125" style="97" customWidth="1"/>
    <col min="9961" max="9961" width="12.42578125" style="97" customWidth="1"/>
    <col min="9962" max="9962" width="12.5703125" style="97" customWidth="1"/>
    <col min="9963" max="9963" width="11.140625" style="97" customWidth="1"/>
    <col min="9964" max="9964" width="7.140625" style="97" customWidth="1"/>
    <col min="9965" max="9965" width="11" style="97" customWidth="1"/>
    <col min="9966" max="9966" width="9.42578125" style="97" customWidth="1"/>
    <col min="9967" max="10191" width="11.42578125" style="97"/>
    <col min="10192" max="10192" width="5.85546875" style="97" customWidth="1"/>
    <col min="10193" max="10193" width="15.140625" style="97" customWidth="1"/>
    <col min="10194" max="10194" width="29.85546875" style="97" customWidth="1"/>
    <col min="10195" max="10196" width="16.140625" style="97" customWidth="1"/>
    <col min="10197" max="10197" width="13.140625" style="97" customWidth="1"/>
    <col min="10198" max="10198" width="12.7109375" style="97" customWidth="1"/>
    <col min="10199" max="10199" width="10.42578125" style="97" customWidth="1"/>
    <col min="10200" max="10200" width="9.85546875" style="97" bestFit="1" customWidth="1"/>
    <col min="10201" max="10201" width="10.28515625" style="97" customWidth="1"/>
    <col min="10202" max="10202" width="10.42578125" style="97" customWidth="1"/>
    <col min="10203" max="10203" width="11.28515625" style="97" customWidth="1"/>
    <col min="10204" max="10204" width="10.85546875" style="97" customWidth="1"/>
    <col min="10205" max="10205" width="12.28515625" style="97" customWidth="1"/>
    <col min="10206" max="10206" width="13.140625" style="97" customWidth="1"/>
    <col min="10207" max="10207" width="11.7109375" style="97" customWidth="1"/>
    <col min="10208" max="10208" width="12.42578125" style="97" customWidth="1"/>
    <col min="10209" max="10209" width="7.7109375" style="97" customWidth="1"/>
    <col min="10210" max="10210" width="11.28515625" style="97" customWidth="1"/>
    <col min="10211" max="10211" width="14.28515625" style="97" bestFit="1" customWidth="1"/>
    <col min="10212" max="10212" width="13.28515625" style="97" bestFit="1" customWidth="1"/>
    <col min="10213" max="10213" width="15.28515625" style="97" bestFit="1" customWidth="1"/>
    <col min="10214" max="10214" width="13.28515625" style="97" customWidth="1"/>
    <col min="10215" max="10215" width="12.42578125" style="97" customWidth="1"/>
    <col min="10216" max="10216" width="11.5703125" style="97" customWidth="1"/>
    <col min="10217" max="10217" width="12.42578125" style="97" customWidth="1"/>
    <col min="10218" max="10218" width="12.5703125" style="97" customWidth="1"/>
    <col min="10219" max="10219" width="11.140625" style="97" customWidth="1"/>
    <col min="10220" max="10220" width="7.140625" style="97" customWidth="1"/>
    <col min="10221" max="10221" width="11" style="97" customWidth="1"/>
    <col min="10222" max="10222" width="9.42578125" style="97" customWidth="1"/>
    <col min="10223" max="10447" width="11.42578125" style="97"/>
    <col min="10448" max="10448" width="5.85546875" style="97" customWidth="1"/>
    <col min="10449" max="10449" width="15.140625" style="97" customWidth="1"/>
    <col min="10450" max="10450" width="29.85546875" style="97" customWidth="1"/>
    <col min="10451" max="10452" width="16.140625" style="97" customWidth="1"/>
    <col min="10453" max="10453" width="13.140625" style="97" customWidth="1"/>
    <col min="10454" max="10454" width="12.7109375" style="97" customWidth="1"/>
    <col min="10455" max="10455" width="10.42578125" style="97" customWidth="1"/>
    <col min="10456" max="10456" width="9.85546875" style="97" bestFit="1" customWidth="1"/>
    <col min="10457" max="10457" width="10.28515625" style="97" customWidth="1"/>
    <col min="10458" max="10458" width="10.42578125" style="97" customWidth="1"/>
    <col min="10459" max="10459" width="11.28515625" style="97" customWidth="1"/>
    <col min="10460" max="10460" width="10.85546875" style="97" customWidth="1"/>
    <col min="10461" max="10461" width="12.28515625" style="97" customWidth="1"/>
    <col min="10462" max="10462" width="13.140625" style="97" customWidth="1"/>
    <col min="10463" max="10463" width="11.7109375" style="97" customWidth="1"/>
    <col min="10464" max="10464" width="12.42578125" style="97" customWidth="1"/>
    <col min="10465" max="10465" width="7.7109375" style="97" customWidth="1"/>
    <col min="10466" max="10466" width="11.28515625" style="97" customWidth="1"/>
    <col min="10467" max="10467" width="14.28515625" style="97" bestFit="1" customWidth="1"/>
    <col min="10468" max="10468" width="13.28515625" style="97" bestFit="1" customWidth="1"/>
    <col min="10469" max="10469" width="15.28515625" style="97" bestFit="1" customWidth="1"/>
    <col min="10470" max="10470" width="13.28515625" style="97" customWidth="1"/>
    <col min="10471" max="10471" width="12.42578125" style="97" customWidth="1"/>
    <col min="10472" max="10472" width="11.5703125" style="97" customWidth="1"/>
    <col min="10473" max="10473" width="12.42578125" style="97" customWidth="1"/>
    <col min="10474" max="10474" width="12.5703125" style="97" customWidth="1"/>
    <col min="10475" max="10475" width="11.140625" style="97" customWidth="1"/>
    <col min="10476" max="10476" width="7.140625" style="97" customWidth="1"/>
    <col min="10477" max="10477" width="11" style="97" customWidth="1"/>
    <col min="10478" max="10478" width="9.42578125" style="97" customWidth="1"/>
    <col min="10479" max="10703" width="11.42578125" style="97"/>
    <col min="10704" max="10704" width="5.85546875" style="97" customWidth="1"/>
    <col min="10705" max="10705" width="15.140625" style="97" customWidth="1"/>
    <col min="10706" max="10706" width="29.85546875" style="97" customWidth="1"/>
    <col min="10707" max="10708" width="16.140625" style="97" customWidth="1"/>
    <col min="10709" max="10709" width="13.140625" style="97" customWidth="1"/>
    <col min="10710" max="10710" width="12.7109375" style="97" customWidth="1"/>
    <col min="10711" max="10711" width="10.42578125" style="97" customWidth="1"/>
    <col min="10712" max="10712" width="9.85546875" style="97" bestFit="1" customWidth="1"/>
    <col min="10713" max="10713" width="10.28515625" style="97" customWidth="1"/>
    <col min="10714" max="10714" width="10.42578125" style="97" customWidth="1"/>
    <col min="10715" max="10715" width="11.28515625" style="97" customWidth="1"/>
    <col min="10716" max="10716" width="10.85546875" style="97" customWidth="1"/>
    <col min="10717" max="10717" width="12.28515625" style="97" customWidth="1"/>
    <col min="10718" max="10718" width="13.140625" style="97" customWidth="1"/>
    <col min="10719" max="10719" width="11.7109375" style="97" customWidth="1"/>
    <col min="10720" max="10720" width="12.42578125" style="97" customWidth="1"/>
    <col min="10721" max="10721" width="7.7109375" style="97" customWidth="1"/>
    <col min="10722" max="10722" width="11.28515625" style="97" customWidth="1"/>
    <col min="10723" max="10723" width="14.28515625" style="97" bestFit="1" customWidth="1"/>
    <col min="10724" max="10724" width="13.28515625" style="97" bestFit="1" customWidth="1"/>
    <col min="10725" max="10725" width="15.28515625" style="97" bestFit="1" customWidth="1"/>
    <col min="10726" max="10726" width="13.28515625" style="97" customWidth="1"/>
    <col min="10727" max="10727" width="12.42578125" style="97" customWidth="1"/>
    <col min="10728" max="10728" width="11.5703125" style="97" customWidth="1"/>
    <col min="10729" max="10729" width="12.42578125" style="97" customWidth="1"/>
    <col min="10730" max="10730" width="12.5703125" style="97" customWidth="1"/>
    <col min="10731" max="10731" width="11.140625" style="97" customWidth="1"/>
    <col min="10732" max="10732" width="7.140625" style="97" customWidth="1"/>
    <col min="10733" max="10733" width="11" style="97" customWidth="1"/>
    <col min="10734" max="10734" width="9.42578125" style="97" customWidth="1"/>
    <col min="10735" max="10959" width="11.42578125" style="97"/>
    <col min="10960" max="10960" width="5.85546875" style="97" customWidth="1"/>
    <col min="10961" max="10961" width="15.140625" style="97" customWidth="1"/>
    <col min="10962" max="10962" width="29.85546875" style="97" customWidth="1"/>
    <col min="10963" max="10964" width="16.140625" style="97" customWidth="1"/>
    <col min="10965" max="10965" width="13.140625" style="97" customWidth="1"/>
    <col min="10966" max="10966" width="12.7109375" style="97" customWidth="1"/>
    <col min="10967" max="10967" width="10.42578125" style="97" customWidth="1"/>
    <col min="10968" max="10968" width="9.85546875" style="97" bestFit="1" customWidth="1"/>
    <col min="10969" max="10969" width="10.28515625" style="97" customWidth="1"/>
    <col min="10970" max="10970" width="10.42578125" style="97" customWidth="1"/>
    <col min="10971" max="10971" width="11.28515625" style="97" customWidth="1"/>
    <col min="10972" max="10972" width="10.85546875" style="97" customWidth="1"/>
    <col min="10973" max="10973" width="12.28515625" style="97" customWidth="1"/>
    <col min="10974" max="10974" width="13.140625" style="97" customWidth="1"/>
    <col min="10975" max="10975" width="11.7109375" style="97" customWidth="1"/>
    <col min="10976" max="10976" width="12.42578125" style="97" customWidth="1"/>
    <col min="10977" max="10977" width="7.7109375" style="97" customWidth="1"/>
    <col min="10978" max="10978" width="11.28515625" style="97" customWidth="1"/>
    <col min="10979" max="10979" width="14.28515625" style="97" bestFit="1" customWidth="1"/>
    <col min="10980" max="10980" width="13.28515625" style="97" bestFit="1" customWidth="1"/>
    <col min="10981" max="10981" width="15.28515625" style="97" bestFit="1" customWidth="1"/>
    <col min="10982" max="10982" width="13.28515625" style="97" customWidth="1"/>
    <col min="10983" max="10983" width="12.42578125" style="97" customWidth="1"/>
    <col min="10984" max="10984" width="11.5703125" style="97" customWidth="1"/>
    <col min="10985" max="10985" width="12.42578125" style="97" customWidth="1"/>
    <col min="10986" max="10986" width="12.5703125" style="97" customWidth="1"/>
    <col min="10987" max="10987" width="11.140625" style="97" customWidth="1"/>
    <col min="10988" max="10988" width="7.140625" style="97" customWidth="1"/>
    <col min="10989" max="10989" width="11" style="97" customWidth="1"/>
    <col min="10990" max="10990" width="9.42578125" style="97" customWidth="1"/>
    <col min="10991" max="11215" width="11.42578125" style="97"/>
    <col min="11216" max="11216" width="5.85546875" style="97" customWidth="1"/>
    <col min="11217" max="11217" width="15.140625" style="97" customWidth="1"/>
    <col min="11218" max="11218" width="29.85546875" style="97" customWidth="1"/>
    <col min="11219" max="11220" width="16.140625" style="97" customWidth="1"/>
    <col min="11221" max="11221" width="13.140625" style="97" customWidth="1"/>
    <col min="11222" max="11222" width="12.7109375" style="97" customWidth="1"/>
    <col min="11223" max="11223" width="10.42578125" style="97" customWidth="1"/>
    <col min="11224" max="11224" width="9.85546875" style="97" bestFit="1" customWidth="1"/>
    <col min="11225" max="11225" width="10.28515625" style="97" customWidth="1"/>
    <col min="11226" max="11226" width="10.42578125" style="97" customWidth="1"/>
    <col min="11227" max="11227" width="11.28515625" style="97" customWidth="1"/>
    <col min="11228" max="11228" width="10.85546875" style="97" customWidth="1"/>
    <col min="11229" max="11229" width="12.28515625" style="97" customWidth="1"/>
    <col min="11230" max="11230" width="13.140625" style="97" customWidth="1"/>
    <col min="11231" max="11231" width="11.7109375" style="97" customWidth="1"/>
    <col min="11232" max="11232" width="12.42578125" style="97" customWidth="1"/>
    <col min="11233" max="11233" width="7.7109375" style="97" customWidth="1"/>
    <col min="11234" max="11234" width="11.28515625" style="97" customWidth="1"/>
    <col min="11235" max="11235" width="14.28515625" style="97" bestFit="1" customWidth="1"/>
    <col min="11236" max="11236" width="13.28515625" style="97" bestFit="1" customWidth="1"/>
    <col min="11237" max="11237" width="15.28515625" style="97" bestFit="1" customWidth="1"/>
    <col min="11238" max="11238" width="13.28515625" style="97" customWidth="1"/>
    <col min="11239" max="11239" width="12.42578125" style="97" customWidth="1"/>
    <col min="11240" max="11240" width="11.5703125" style="97" customWidth="1"/>
    <col min="11241" max="11241" width="12.42578125" style="97" customWidth="1"/>
    <col min="11242" max="11242" width="12.5703125" style="97" customWidth="1"/>
    <col min="11243" max="11243" width="11.140625" style="97" customWidth="1"/>
    <col min="11244" max="11244" width="7.140625" style="97" customWidth="1"/>
    <col min="11245" max="11245" width="11" style="97" customWidth="1"/>
    <col min="11246" max="11246" width="9.42578125" style="97" customWidth="1"/>
    <col min="11247" max="11471" width="11.42578125" style="97"/>
    <col min="11472" max="11472" width="5.85546875" style="97" customWidth="1"/>
    <col min="11473" max="11473" width="15.140625" style="97" customWidth="1"/>
    <col min="11474" max="11474" width="29.85546875" style="97" customWidth="1"/>
    <col min="11475" max="11476" width="16.140625" style="97" customWidth="1"/>
    <col min="11477" max="11477" width="13.140625" style="97" customWidth="1"/>
    <col min="11478" max="11478" width="12.7109375" style="97" customWidth="1"/>
    <col min="11479" max="11479" width="10.42578125" style="97" customWidth="1"/>
    <col min="11480" max="11480" width="9.85546875" style="97" bestFit="1" customWidth="1"/>
    <col min="11481" max="11481" width="10.28515625" style="97" customWidth="1"/>
    <col min="11482" max="11482" width="10.42578125" style="97" customWidth="1"/>
    <col min="11483" max="11483" width="11.28515625" style="97" customWidth="1"/>
    <col min="11484" max="11484" width="10.85546875" style="97" customWidth="1"/>
    <col min="11485" max="11485" width="12.28515625" style="97" customWidth="1"/>
    <col min="11486" max="11486" width="13.140625" style="97" customWidth="1"/>
    <col min="11487" max="11487" width="11.7109375" style="97" customWidth="1"/>
    <col min="11488" max="11488" width="12.42578125" style="97" customWidth="1"/>
    <col min="11489" max="11489" width="7.7109375" style="97" customWidth="1"/>
    <col min="11490" max="11490" width="11.28515625" style="97" customWidth="1"/>
    <col min="11491" max="11491" width="14.28515625" style="97" bestFit="1" customWidth="1"/>
    <col min="11492" max="11492" width="13.28515625" style="97" bestFit="1" customWidth="1"/>
    <col min="11493" max="11493" width="15.28515625" style="97" bestFit="1" customWidth="1"/>
    <col min="11494" max="11494" width="13.28515625" style="97" customWidth="1"/>
    <col min="11495" max="11495" width="12.42578125" style="97" customWidth="1"/>
    <col min="11496" max="11496" width="11.5703125" style="97" customWidth="1"/>
    <col min="11497" max="11497" width="12.42578125" style="97" customWidth="1"/>
    <col min="11498" max="11498" width="12.5703125" style="97" customWidth="1"/>
    <col min="11499" max="11499" width="11.140625" style="97" customWidth="1"/>
    <col min="11500" max="11500" width="7.140625" style="97" customWidth="1"/>
    <col min="11501" max="11501" width="11" style="97" customWidth="1"/>
    <col min="11502" max="11502" width="9.42578125" style="97" customWidth="1"/>
    <col min="11503" max="11727" width="11.42578125" style="97"/>
    <col min="11728" max="11728" width="5.85546875" style="97" customWidth="1"/>
    <col min="11729" max="11729" width="15.140625" style="97" customWidth="1"/>
    <col min="11730" max="11730" width="29.85546875" style="97" customWidth="1"/>
    <col min="11731" max="11732" width="16.140625" style="97" customWidth="1"/>
    <col min="11733" max="11733" width="13.140625" style="97" customWidth="1"/>
    <col min="11734" max="11734" width="12.7109375" style="97" customWidth="1"/>
    <col min="11735" max="11735" width="10.42578125" style="97" customWidth="1"/>
    <col min="11736" max="11736" width="9.85546875" style="97" bestFit="1" customWidth="1"/>
    <col min="11737" max="11737" width="10.28515625" style="97" customWidth="1"/>
    <col min="11738" max="11738" width="10.42578125" style="97" customWidth="1"/>
    <col min="11739" max="11739" width="11.28515625" style="97" customWidth="1"/>
    <col min="11740" max="11740" width="10.85546875" style="97" customWidth="1"/>
    <col min="11741" max="11741" width="12.28515625" style="97" customWidth="1"/>
    <col min="11742" max="11742" width="13.140625" style="97" customWidth="1"/>
    <col min="11743" max="11743" width="11.7109375" style="97" customWidth="1"/>
    <col min="11744" max="11744" width="12.42578125" style="97" customWidth="1"/>
    <col min="11745" max="11745" width="7.7109375" style="97" customWidth="1"/>
    <col min="11746" max="11746" width="11.28515625" style="97" customWidth="1"/>
    <col min="11747" max="11747" width="14.28515625" style="97" bestFit="1" customWidth="1"/>
    <col min="11748" max="11748" width="13.28515625" style="97" bestFit="1" customWidth="1"/>
    <col min="11749" max="11749" width="15.28515625" style="97" bestFit="1" customWidth="1"/>
    <col min="11750" max="11750" width="13.28515625" style="97" customWidth="1"/>
    <col min="11751" max="11751" width="12.42578125" style="97" customWidth="1"/>
    <col min="11752" max="11752" width="11.5703125" style="97" customWidth="1"/>
    <col min="11753" max="11753" width="12.42578125" style="97" customWidth="1"/>
    <col min="11754" max="11754" width="12.5703125" style="97" customWidth="1"/>
    <col min="11755" max="11755" width="11.140625" style="97" customWidth="1"/>
    <col min="11756" max="11756" width="7.140625" style="97" customWidth="1"/>
    <col min="11757" max="11757" width="11" style="97" customWidth="1"/>
    <col min="11758" max="11758" width="9.42578125" style="97" customWidth="1"/>
    <col min="11759" max="11983" width="11.42578125" style="97"/>
    <col min="11984" max="11984" width="5.85546875" style="97" customWidth="1"/>
    <col min="11985" max="11985" width="15.140625" style="97" customWidth="1"/>
    <col min="11986" max="11986" width="29.85546875" style="97" customWidth="1"/>
    <col min="11987" max="11988" width="16.140625" style="97" customWidth="1"/>
    <col min="11989" max="11989" width="13.140625" style="97" customWidth="1"/>
    <col min="11990" max="11990" width="12.7109375" style="97" customWidth="1"/>
    <col min="11991" max="11991" width="10.42578125" style="97" customWidth="1"/>
    <col min="11992" max="11992" width="9.85546875" style="97" bestFit="1" customWidth="1"/>
    <col min="11993" max="11993" width="10.28515625" style="97" customWidth="1"/>
    <col min="11994" max="11994" width="10.42578125" style="97" customWidth="1"/>
    <col min="11995" max="11995" width="11.28515625" style="97" customWidth="1"/>
    <col min="11996" max="11996" width="10.85546875" style="97" customWidth="1"/>
    <col min="11997" max="11997" width="12.28515625" style="97" customWidth="1"/>
    <col min="11998" max="11998" width="13.140625" style="97" customWidth="1"/>
    <col min="11999" max="11999" width="11.7109375" style="97" customWidth="1"/>
    <col min="12000" max="12000" width="12.42578125" style="97" customWidth="1"/>
    <col min="12001" max="12001" width="7.7109375" style="97" customWidth="1"/>
    <col min="12002" max="12002" width="11.28515625" style="97" customWidth="1"/>
    <col min="12003" max="12003" width="14.28515625" style="97" bestFit="1" customWidth="1"/>
    <col min="12004" max="12004" width="13.28515625" style="97" bestFit="1" customWidth="1"/>
    <col min="12005" max="12005" width="15.28515625" style="97" bestFit="1" customWidth="1"/>
    <col min="12006" max="12006" width="13.28515625" style="97" customWidth="1"/>
    <col min="12007" max="12007" width="12.42578125" style="97" customWidth="1"/>
    <col min="12008" max="12008" width="11.5703125" style="97" customWidth="1"/>
    <col min="12009" max="12009" width="12.42578125" style="97" customWidth="1"/>
    <col min="12010" max="12010" width="12.5703125" style="97" customWidth="1"/>
    <col min="12011" max="12011" width="11.140625" style="97" customWidth="1"/>
    <col min="12012" max="12012" width="7.140625" style="97" customWidth="1"/>
    <col min="12013" max="12013" width="11" style="97" customWidth="1"/>
    <col min="12014" max="12014" width="9.42578125" style="97" customWidth="1"/>
    <col min="12015" max="12239" width="11.42578125" style="97"/>
    <col min="12240" max="12240" width="5.85546875" style="97" customWidth="1"/>
    <col min="12241" max="12241" width="15.140625" style="97" customWidth="1"/>
    <col min="12242" max="12242" width="29.85546875" style="97" customWidth="1"/>
    <col min="12243" max="12244" width="16.140625" style="97" customWidth="1"/>
    <col min="12245" max="12245" width="13.140625" style="97" customWidth="1"/>
    <col min="12246" max="12246" width="12.7109375" style="97" customWidth="1"/>
    <col min="12247" max="12247" width="10.42578125" style="97" customWidth="1"/>
    <col min="12248" max="12248" width="9.85546875" style="97" bestFit="1" customWidth="1"/>
    <col min="12249" max="12249" width="10.28515625" style="97" customWidth="1"/>
    <col min="12250" max="12250" width="10.42578125" style="97" customWidth="1"/>
    <col min="12251" max="12251" width="11.28515625" style="97" customWidth="1"/>
    <col min="12252" max="12252" width="10.85546875" style="97" customWidth="1"/>
    <col min="12253" max="12253" width="12.28515625" style="97" customWidth="1"/>
    <col min="12254" max="12254" width="13.140625" style="97" customWidth="1"/>
    <col min="12255" max="12255" width="11.7109375" style="97" customWidth="1"/>
    <col min="12256" max="12256" width="12.42578125" style="97" customWidth="1"/>
    <col min="12257" max="12257" width="7.7109375" style="97" customWidth="1"/>
    <col min="12258" max="12258" width="11.28515625" style="97" customWidth="1"/>
    <col min="12259" max="12259" width="14.28515625" style="97" bestFit="1" customWidth="1"/>
    <col min="12260" max="12260" width="13.28515625" style="97" bestFit="1" customWidth="1"/>
    <col min="12261" max="12261" width="15.28515625" style="97" bestFit="1" customWidth="1"/>
    <col min="12262" max="12262" width="13.28515625" style="97" customWidth="1"/>
    <col min="12263" max="12263" width="12.42578125" style="97" customWidth="1"/>
    <col min="12264" max="12264" width="11.5703125" style="97" customWidth="1"/>
    <col min="12265" max="12265" width="12.42578125" style="97" customWidth="1"/>
    <col min="12266" max="12266" width="12.5703125" style="97" customWidth="1"/>
    <col min="12267" max="12267" width="11.140625" style="97" customWidth="1"/>
    <col min="12268" max="12268" width="7.140625" style="97" customWidth="1"/>
    <col min="12269" max="12269" width="11" style="97" customWidth="1"/>
    <col min="12270" max="12270" width="9.42578125" style="97" customWidth="1"/>
    <col min="12271" max="12495" width="11.42578125" style="97"/>
    <col min="12496" max="12496" width="5.85546875" style="97" customWidth="1"/>
    <col min="12497" max="12497" width="15.140625" style="97" customWidth="1"/>
    <col min="12498" max="12498" width="29.85546875" style="97" customWidth="1"/>
    <col min="12499" max="12500" width="16.140625" style="97" customWidth="1"/>
    <col min="12501" max="12501" width="13.140625" style="97" customWidth="1"/>
    <col min="12502" max="12502" width="12.7109375" style="97" customWidth="1"/>
    <col min="12503" max="12503" width="10.42578125" style="97" customWidth="1"/>
    <col min="12504" max="12504" width="9.85546875" style="97" bestFit="1" customWidth="1"/>
    <col min="12505" max="12505" width="10.28515625" style="97" customWidth="1"/>
    <col min="12506" max="12506" width="10.42578125" style="97" customWidth="1"/>
    <col min="12507" max="12507" width="11.28515625" style="97" customWidth="1"/>
    <col min="12508" max="12508" width="10.85546875" style="97" customWidth="1"/>
    <col min="12509" max="12509" width="12.28515625" style="97" customWidth="1"/>
    <col min="12510" max="12510" width="13.140625" style="97" customWidth="1"/>
    <col min="12511" max="12511" width="11.7109375" style="97" customWidth="1"/>
    <col min="12512" max="12512" width="12.42578125" style="97" customWidth="1"/>
    <col min="12513" max="12513" width="7.7109375" style="97" customWidth="1"/>
    <col min="12514" max="12514" width="11.28515625" style="97" customWidth="1"/>
    <col min="12515" max="12515" width="14.28515625" style="97" bestFit="1" customWidth="1"/>
    <col min="12516" max="12516" width="13.28515625" style="97" bestFit="1" customWidth="1"/>
    <col min="12517" max="12517" width="15.28515625" style="97" bestFit="1" customWidth="1"/>
    <col min="12518" max="12518" width="13.28515625" style="97" customWidth="1"/>
    <col min="12519" max="12519" width="12.42578125" style="97" customWidth="1"/>
    <col min="12520" max="12520" width="11.5703125" style="97" customWidth="1"/>
    <col min="12521" max="12521" width="12.42578125" style="97" customWidth="1"/>
    <col min="12522" max="12522" width="12.5703125" style="97" customWidth="1"/>
    <col min="12523" max="12523" width="11.140625" style="97" customWidth="1"/>
    <col min="12524" max="12524" width="7.140625" style="97" customWidth="1"/>
    <col min="12525" max="12525" width="11" style="97" customWidth="1"/>
    <col min="12526" max="12526" width="9.42578125" style="97" customWidth="1"/>
    <col min="12527" max="12751" width="11.42578125" style="97"/>
    <col min="12752" max="12752" width="5.85546875" style="97" customWidth="1"/>
    <col min="12753" max="12753" width="15.140625" style="97" customWidth="1"/>
    <col min="12754" max="12754" width="29.85546875" style="97" customWidth="1"/>
    <col min="12755" max="12756" width="16.140625" style="97" customWidth="1"/>
    <col min="12757" max="12757" width="13.140625" style="97" customWidth="1"/>
    <col min="12758" max="12758" width="12.7109375" style="97" customWidth="1"/>
    <col min="12759" max="12759" width="10.42578125" style="97" customWidth="1"/>
    <col min="12760" max="12760" width="9.85546875" style="97" bestFit="1" customWidth="1"/>
    <col min="12761" max="12761" width="10.28515625" style="97" customWidth="1"/>
    <col min="12762" max="12762" width="10.42578125" style="97" customWidth="1"/>
    <col min="12763" max="12763" width="11.28515625" style="97" customWidth="1"/>
    <col min="12764" max="12764" width="10.85546875" style="97" customWidth="1"/>
    <col min="12765" max="12765" width="12.28515625" style="97" customWidth="1"/>
    <col min="12766" max="12766" width="13.140625" style="97" customWidth="1"/>
    <col min="12767" max="12767" width="11.7109375" style="97" customWidth="1"/>
    <col min="12768" max="12768" width="12.42578125" style="97" customWidth="1"/>
    <col min="12769" max="12769" width="7.7109375" style="97" customWidth="1"/>
    <col min="12770" max="12770" width="11.28515625" style="97" customWidth="1"/>
    <col min="12771" max="12771" width="14.28515625" style="97" bestFit="1" customWidth="1"/>
    <col min="12772" max="12772" width="13.28515625" style="97" bestFit="1" customWidth="1"/>
    <col min="12773" max="12773" width="15.28515625" style="97" bestFit="1" customWidth="1"/>
    <col min="12774" max="12774" width="13.28515625" style="97" customWidth="1"/>
    <col min="12775" max="12775" width="12.42578125" style="97" customWidth="1"/>
    <col min="12776" max="12776" width="11.5703125" style="97" customWidth="1"/>
    <col min="12777" max="12777" width="12.42578125" style="97" customWidth="1"/>
    <col min="12778" max="12778" width="12.5703125" style="97" customWidth="1"/>
    <col min="12779" max="12779" width="11.140625" style="97" customWidth="1"/>
    <col min="12780" max="12780" width="7.140625" style="97" customWidth="1"/>
    <col min="12781" max="12781" width="11" style="97" customWidth="1"/>
    <col min="12782" max="12782" width="9.42578125" style="97" customWidth="1"/>
    <col min="12783" max="13007" width="11.42578125" style="97"/>
    <col min="13008" max="13008" width="5.85546875" style="97" customWidth="1"/>
    <col min="13009" max="13009" width="15.140625" style="97" customWidth="1"/>
    <col min="13010" max="13010" width="29.85546875" style="97" customWidth="1"/>
    <col min="13011" max="13012" width="16.140625" style="97" customWidth="1"/>
    <col min="13013" max="13013" width="13.140625" style="97" customWidth="1"/>
    <col min="13014" max="13014" width="12.7109375" style="97" customWidth="1"/>
    <col min="13015" max="13015" width="10.42578125" style="97" customWidth="1"/>
    <col min="13016" max="13016" width="9.85546875" style="97" bestFit="1" customWidth="1"/>
    <col min="13017" max="13017" width="10.28515625" style="97" customWidth="1"/>
    <col min="13018" max="13018" width="10.42578125" style="97" customWidth="1"/>
    <col min="13019" max="13019" width="11.28515625" style="97" customWidth="1"/>
    <col min="13020" max="13020" width="10.85546875" style="97" customWidth="1"/>
    <col min="13021" max="13021" width="12.28515625" style="97" customWidth="1"/>
    <col min="13022" max="13022" width="13.140625" style="97" customWidth="1"/>
    <col min="13023" max="13023" width="11.7109375" style="97" customWidth="1"/>
    <col min="13024" max="13024" width="12.42578125" style="97" customWidth="1"/>
    <col min="13025" max="13025" width="7.7109375" style="97" customWidth="1"/>
    <col min="13026" max="13026" width="11.28515625" style="97" customWidth="1"/>
    <col min="13027" max="13027" width="14.28515625" style="97" bestFit="1" customWidth="1"/>
    <col min="13028" max="13028" width="13.28515625" style="97" bestFit="1" customWidth="1"/>
    <col min="13029" max="13029" width="15.28515625" style="97" bestFit="1" customWidth="1"/>
    <col min="13030" max="13030" width="13.28515625" style="97" customWidth="1"/>
    <col min="13031" max="13031" width="12.42578125" style="97" customWidth="1"/>
    <col min="13032" max="13032" width="11.5703125" style="97" customWidth="1"/>
    <col min="13033" max="13033" width="12.42578125" style="97" customWidth="1"/>
    <col min="13034" max="13034" width="12.5703125" style="97" customWidth="1"/>
    <col min="13035" max="13035" width="11.140625" style="97" customWidth="1"/>
    <col min="13036" max="13036" width="7.140625" style="97" customWidth="1"/>
    <col min="13037" max="13037" width="11" style="97" customWidth="1"/>
    <col min="13038" max="13038" width="9.42578125" style="97" customWidth="1"/>
    <col min="13039" max="13263" width="11.42578125" style="97"/>
    <col min="13264" max="13264" width="5.85546875" style="97" customWidth="1"/>
    <col min="13265" max="13265" width="15.140625" style="97" customWidth="1"/>
    <col min="13266" max="13266" width="29.85546875" style="97" customWidth="1"/>
    <col min="13267" max="13268" width="16.140625" style="97" customWidth="1"/>
    <col min="13269" max="13269" width="13.140625" style="97" customWidth="1"/>
    <col min="13270" max="13270" width="12.7109375" style="97" customWidth="1"/>
    <col min="13271" max="13271" width="10.42578125" style="97" customWidth="1"/>
    <col min="13272" max="13272" width="9.85546875" style="97" bestFit="1" customWidth="1"/>
    <col min="13273" max="13273" width="10.28515625" style="97" customWidth="1"/>
    <col min="13274" max="13274" width="10.42578125" style="97" customWidth="1"/>
    <col min="13275" max="13275" width="11.28515625" style="97" customWidth="1"/>
    <col min="13276" max="13276" width="10.85546875" style="97" customWidth="1"/>
    <col min="13277" max="13277" width="12.28515625" style="97" customWidth="1"/>
    <col min="13278" max="13278" width="13.140625" style="97" customWidth="1"/>
    <col min="13279" max="13279" width="11.7109375" style="97" customWidth="1"/>
    <col min="13280" max="13280" width="12.42578125" style="97" customWidth="1"/>
    <col min="13281" max="13281" width="7.7109375" style="97" customWidth="1"/>
    <col min="13282" max="13282" width="11.28515625" style="97" customWidth="1"/>
    <col min="13283" max="13283" width="14.28515625" style="97" bestFit="1" customWidth="1"/>
    <col min="13284" max="13284" width="13.28515625" style="97" bestFit="1" customWidth="1"/>
    <col min="13285" max="13285" width="15.28515625" style="97" bestFit="1" customWidth="1"/>
    <col min="13286" max="13286" width="13.28515625" style="97" customWidth="1"/>
    <col min="13287" max="13287" width="12.42578125" style="97" customWidth="1"/>
    <col min="13288" max="13288" width="11.5703125" style="97" customWidth="1"/>
    <col min="13289" max="13289" width="12.42578125" style="97" customWidth="1"/>
    <col min="13290" max="13290" width="12.5703125" style="97" customWidth="1"/>
    <col min="13291" max="13291" width="11.140625" style="97" customWidth="1"/>
    <col min="13292" max="13292" width="7.140625" style="97" customWidth="1"/>
    <col min="13293" max="13293" width="11" style="97" customWidth="1"/>
    <col min="13294" max="13294" width="9.42578125" style="97" customWidth="1"/>
    <col min="13295" max="13519" width="11.42578125" style="97"/>
    <col min="13520" max="13520" width="5.85546875" style="97" customWidth="1"/>
    <col min="13521" max="13521" width="15.140625" style="97" customWidth="1"/>
    <col min="13522" max="13522" width="29.85546875" style="97" customWidth="1"/>
    <col min="13523" max="13524" width="16.140625" style="97" customWidth="1"/>
    <col min="13525" max="13525" width="13.140625" style="97" customWidth="1"/>
    <col min="13526" max="13526" width="12.7109375" style="97" customWidth="1"/>
    <col min="13527" max="13527" width="10.42578125" style="97" customWidth="1"/>
    <col min="13528" max="13528" width="9.85546875" style="97" bestFit="1" customWidth="1"/>
    <col min="13529" max="13529" width="10.28515625" style="97" customWidth="1"/>
    <col min="13530" max="13530" width="10.42578125" style="97" customWidth="1"/>
    <col min="13531" max="13531" width="11.28515625" style="97" customWidth="1"/>
    <col min="13532" max="13532" width="10.85546875" style="97" customWidth="1"/>
    <col min="13533" max="13533" width="12.28515625" style="97" customWidth="1"/>
    <col min="13534" max="13534" width="13.140625" style="97" customWidth="1"/>
    <col min="13535" max="13535" width="11.7109375" style="97" customWidth="1"/>
    <col min="13536" max="13536" width="12.42578125" style="97" customWidth="1"/>
    <col min="13537" max="13537" width="7.7109375" style="97" customWidth="1"/>
    <col min="13538" max="13538" width="11.28515625" style="97" customWidth="1"/>
    <col min="13539" max="13539" width="14.28515625" style="97" bestFit="1" customWidth="1"/>
    <col min="13540" max="13540" width="13.28515625" style="97" bestFit="1" customWidth="1"/>
    <col min="13541" max="13541" width="15.28515625" style="97" bestFit="1" customWidth="1"/>
    <col min="13542" max="13542" width="13.28515625" style="97" customWidth="1"/>
    <col min="13543" max="13543" width="12.42578125" style="97" customWidth="1"/>
    <col min="13544" max="13544" width="11.5703125" style="97" customWidth="1"/>
    <col min="13545" max="13545" width="12.42578125" style="97" customWidth="1"/>
    <col min="13546" max="13546" width="12.5703125" style="97" customWidth="1"/>
    <col min="13547" max="13547" width="11.140625" style="97" customWidth="1"/>
    <col min="13548" max="13548" width="7.140625" style="97" customWidth="1"/>
    <col min="13549" max="13549" width="11" style="97" customWidth="1"/>
    <col min="13550" max="13550" width="9.42578125" style="97" customWidth="1"/>
    <col min="13551" max="13775" width="11.42578125" style="97"/>
    <col min="13776" max="13776" width="5.85546875" style="97" customWidth="1"/>
    <col min="13777" max="13777" width="15.140625" style="97" customWidth="1"/>
    <col min="13778" max="13778" width="29.85546875" style="97" customWidth="1"/>
    <col min="13779" max="13780" width="16.140625" style="97" customWidth="1"/>
    <col min="13781" max="13781" width="13.140625" style="97" customWidth="1"/>
    <col min="13782" max="13782" width="12.7109375" style="97" customWidth="1"/>
    <col min="13783" max="13783" width="10.42578125" style="97" customWidth="1"/>
    <col min="13784" max="13784" width="9.85546875" style="97" bestFit="1" customWidth="1"/>
    <col min="13785" max="13785" width="10.28515625" style="97" customWidth="1"/>
    <col min="13786" max="13786" width="10.42578125" style="97" customWidth="1"/>
    <col min="13787" max="13787" width="11.28515625" style="97" customWidth="1"/>
    <col min="13788" max="13788" width="10.85546875" style="97" customWidth="1"/>
    <col min="13789" max="13789" width="12.28515625" style="97" customWidth="1"/>
    <col min="13790" max="13790" width="13.140625" style="97" customWidth="1"/>
    <col min="13791" max="13791" width="11.7109375" style="97" customWidth="1"/>
    <col min="13792" max="13792" width="12.42578125" style="97" customWidth="1"/>
    <col min="13793" max="13793" width="7.7109375" style="97" customWidth="1"/>
    <col min="13794" max="13794" width="11.28515625" style="97" customWidth="1"/>
    <col min="13795" max="13795" width="14.28515625" style="97" bestFit="1" customWidth="1"/>
    <col min="13796" max="13796" width="13.28515625" style="97" bestFit="1" customWidth="1"/>
    <col min="13797" max="13797" width="15.28515625" style="97" bestFit="1" customWidth="1"/>
    <col min="13798" max="13798" width="13.28515625" style="97" customWidth="1"/>
    <col min="13799" max="13799" width="12.42578125" style="97" customWidth="1"/>
    <col min="13800" max="13800" width="11.5703125" style="97" customWidth="1"/>
    <col min="13801" max="13801" width="12.42578125" style="97" customWidth="1"/>
    <col min="13802" max="13802" width="12.5703125" style="97" customWidth="1"/>
    <col min="13803" max="13803" width="11.140625" style="97" customWidth="1"/>
    <col min="13804" max="13804" width="7.140625" style="97" customWidth="1"/>
    <col min="13805" max="13805" width="11" style="97" customWidth="1"/>
    <col min="13806" max="13806" width="9.42578125" style="97" customWidth="1"/>
    <col min="13807" max="14031" width="11.42578125" style="97"/>
    <col min="14032" max="14032" width="5.85546875" style="97" customWidth="1"/>
    <col min="14033" max="14033" width="15.140625" style="97" customWidth="1"/>
    <col min="14034" max="14034" width="29.85546875" style="97" customWidth="1"/>
    <col min="14035" max="14036" width="16.140625" style="97" customWidth="1"/>
    <col min="14037" max="14037" width="13.140625" style="97" customWidth="1"/>
    <col min="14038" max="14038" width="12.7109375" style="97" customWidth="1"/>
    <col min="14039" max="14039" width="10.42578125" style="97" customWidth="1"/>
    <col min="14040" max="14040" width="9.85546875" style="97" bestFit="1" customWidth="1"/>
    <col min="14041" max="14041" width="10.28515625" style="97" customWidth="1"/>
    <col min="14042" max="14042" width="10.42578125" style="97" customWidth="1"/>
    <col min="14043" max="14043" width="11.28515625" style="97" customWidth="1"/>
    <col min="14044" max="14044" width="10.85546875" style="97" customWidth="1"/>
    <col min="14045" max="14045" width="12.28515625" style="97" customWidth="1"/>
    <col min="14046" max="14046" width="13.140625" style="97" customWidth="1"/>
    <col min="14047" max="14047" width="11.7109375" style="97" customWidth="1"/>
    <col min="14048" max="14048" width="12.42578125" style="97" customWidth="1"/>
    <col min="14049" max="14049" width="7.7109375" style="97" customWidth="1"/>
    <col min="14050" max="14050" width="11.28515625" style="97" customWidth="1"/>
    <col min="14051" max="14051" width="14.28515625" style="97" bestFit="1" customWidth="1"/>
    <col min="14052" max="14052" width="13.28515625" style="97" bestFit="1" customWidth="1"/>
    <col min="14053" max="14053" width="15.28515625" style="97" bestFit="1" customWidth="1"/>
    <col min="14054" max="14054" width="13.28515625" style="97" customWidth="1"/>
    <col min="14055" max="14055" width="12.42578125" style="97" customWidth="1"/>
    <col min="14056" max="14056" width="11.5703125" style="97" customWidth="1"/>
    <col min="14057" max="14057" width="12.42578125" style="97" customWidth="1"/>
    <col min="14058" max="14058" width="12.5703125" style="97" customWidth="1"/>
    <col min="14059" max="14059" width="11.140625" style="97" customWidth="1"/>
    <col min="14060" max="14060" width="7.140625" style="97" customWidth="1"/>
    <col min="14061" max="14061" width="11" style="97" customWidth="1"/>
    <col min="14062" max="14062" width="9.42578125" style="97" customWidth="1"/>
    <col min="14063" max="14287" width="11.42578125" style="97"/>
    <col min="14288" max="14288" width="5.85546875" style="97" customWidth="1"/>
    <col min="14289" max="14289" width="15.140625" style="97" customWidth="1"/>
    <col min="14290" max="14290" width="29.85546875" style="97" customWidth="1"/>
    <col min="14291" max="14292" width="16.140625" style="97" customWidth="1"/>
    <col min="14293" max="14293" width="13.140625" style="97" customWidth="1"/>
    <col min="14294" max="14294" width="12.7109375" style="97" customWidth="1"/>
    <col min="14295" max="14295" width="10.42578125" style="97" customWidth="1"/>
    <col min="14296" max="14296" width="9.85546875" style="97" bestFit="1" customWidth="1"/>
    <col min="14297" max="14297" width="10.28515625" style="97" customWidth="1"/>
    <col min="14298" max="14298" width="10.42578125" style="97" customWidth="1"/>
    <col min="14299" max="14299" width="11.28515625" style="97" customWidth="1"/>
    <col min="14300" max="14300" width="10.85546875" style="97" customWidth="1"/>
    <col min="14301" max="14301" width="12.28515625" style="97" customWidth="1"/>
    <col min="14302" max="14302" width="13.140625" style="97" customWidth="1"/>
    <col min="14303" max="14303" width="11.7109375" style="97" customWidth="1"/>
    <col min="14304" max="14304" width="12.42578125" style="97" customWidth="1"/>
    <col min="14305" max="14305" width="7.7109375" style="97" customWidth="1"/>
    <col min="14306" max="14306" width="11.28515625" style="97" customWidth="1"/>
    <col min="14307" max="14307" width="14.28515625" style="97" bestFit="1" customWidth="1"/>
    <col min="14308" max="14308" width="13.28515625" style="97" bestFit="1" customWidth="1"/>
    <col min="14309" max="14309" width="15.28515625" style="97" bestFit="1" customWidth="1"/>
    <col min="14310" max="14310" width="13.28515625" style="97" customWidth="1"/>
    <col min="14311" max="14311" width="12.42578125" style="97" customWidth="1"/>
    <col min="14312" max="14312" width="11.5703125" style="97" customWidth="1"/>
    <col min="14313" max="14313" width="12.42578125" style="97" customWidth="1"/>
    <col min="14314" max="14314" width="12.5703125" style="97" customWidth="1"/>
    <col min="14315" max="14315" width="11.140625" style="97" customWidth="1"/>
    <col min="14316" max="14316" width="7.140625" style="97" customWidth="1"/>
    <col min="14317" max="14317" width="11" style="97" customWidth="1"/>
    <col min="14318" max="14318" width="9.42578125" style="97" customWidth="1"/>
    <col min="14319" max="14543" width="11.42578125" style="97"/>
    <col min="14544" max="14544" width="5.85546875" style="97" customWidth="1"/>
    <col min="14545" max="14545" width="15.140625" style="97" customWidth="1"/>
    <col min="14546" max="14546" width="29.85546875" style="97" customWidth="1"/>
    <col min="14547" max="14548" width="16.140625" style="97" customWidth="1"/>
    <col min="14549" max="14549" width="13.140625" style="97" customWidth="1"/>
    <col min="14550" max="14550" width="12.7109375" style="97" customWidth="1"/>
    <col min="14551" max="14551" width="10.42578125" style="97" customWidth="1"/>
    <col min="14552" max="14552" width="9.85546875" style="97" bestFit="1" customWidth="1"/>
    <col min="14553" max="14553" width="10.28515625" style="97" customWidth="1"/>
    <col min="14554" max="14554" width="10.42578125" style="97" customWidth="1"/>
    <col min="14555" max="14555" width="11.28515625" style="97" customWidth="1"/>
    <col min="14556" max="14556" width="10.85546875" style="97" customWidth="1"/>
    <col min="14557" max="14557" width="12.28515625" style="97" customWidth="1"/>
    <col min="14558" max="14558" width="13.140625" style="97" customWidth="1"/>
    <col min="14559" max="14559" width="11.7109375" style="97" customWidth="1"/>
    <col min="14560" max="14560" width="12.42578125" style="97" customWidth="1"/>
    <col min="14561" max="14561" width="7.7109375" style="97" customWidth="1"/>
    <col min="14562" max="14562" width="11.28515625" style="97" customWidth="1"/>
    <col min="14563" max="14563" width="14.28515625" style="97" bestFit="1" customWidth="1"/>
    <col min="14564" max="14564" width="13.28515625" style="97" bestFit="1" customWidth="1"/>
    <col min="14565" max="14565" width="15.28515625" style="97" bestFit="1" customWidth="1"/>
    <col min="14566" max="14566" width="13.28515625" style="97" customWidth="1"/>
    <col min="14567" max="14567" width="12.42578125" style="97" customWidth="1"/>
    <col min="14568" max="14568" width="11.5703125" style="97" customWidth="1"/>
    <col min="14569" max="14569" width="12.42578125" style="97" customWidth="1"/>
    <col min="14570" max="14570" width="12.5703125" style="97" customWidth="1"/>
    <col min="14571" max="14571" width="11.140625" style="97" customWidth="1"/>
    <col min="14572" max="14572" width="7.140625" style="97" customWidth="1"/>
    <col min="14573" max="14573" width="11" style="97" customWidth="1"/>
    <col min="14574" max="14574" width="9.42578125" style="97" customWidth="1"/>
    <col min="14575" max="14799" width="11.42578125" style="97"/>
    <col min="14800" max="14800" width="5.85546875" style="97" customWidth="1"/>
    <col min="14801" max="14801" width="15.140625" style="97" customWidth="1"/>
    <col min="14802" max="14802" width="29.85546875" style="97" customWidth="1"/>
    <col min="14803" max="14804" width="16.140625" style="97" customWidth="1"/>
    <col min="14805" max="14805" width="13.140625" style="97" customWidth="1"/>
    <col min="14806" max="14806" width="12.7109375" style="97" customWidth="1"/>
    <col min="14807" max="14807" width="10.42578125" style="97" customWidth="1"/>
    <col min="14808" max="14808" width="9.85546875" style="97" bestFit="1" customWidth="1"/>
    <col min="14809" max="14809" width="10.28515625" style="97" customWidth="1"/>
    <col min="14810" max="14810" width="10.42578125" style="97" customWidth="1"/>
    <col min="14811" max="14811" width="11.28515625" style="97" customWidth="1"/>
    <col min="14812" max="14812" width="10.85546875" style="97" customWidth="1"/>
    <col min="14813" max="14813" width="12.28515625" style="97" customWidth="1"/>
    <col min="14814" max="14814" width="13.140625" style="97" customWidth="1"/>
    <col min="14815" max="14815" width="11.7109375" style="97" customWidth="1"/>
    <col min="14816" max="14816" width="12.42578125" style="97" customWidth="1"/>
    <col min="14817" max="14817" width="7.7109375" style="97" customWidth="1"/>
    <col min="14818" max="14818" width="11.28515625" style="97" customWidth="1"/>
    <col min="14819" max="14819" width="14.28515625" style="97" bestFit="1" customWidth="1"/>
    <col min="14820" max="14820" width="13.28515625" style="97" bestFit="1" customWidth="1"/>
    <col min="14821" max="14821" width="15.28515625" style="97" bestFit="1" customWidth="1"/>
    <col min="14822" max="14822" width="13.28515625" style="97" customWidth="1"/>
    <col min="14823" max="14823" width="12.42578125" style="97" customWidth="1"/>
    <col min="14824" max="14824" width="11.5703125" style="97" customWidth="1"/>
    <col min="14825" max="14825" width="12.42578125" style="97" customWidth="1"/>
    <col min="14826" max="14826" width="12.5703125" style="97" customWidth="1"/>
    <col min="14827" max="14827" width="11.140625" style="97" customWidth="1"/>
    <col min="14828" max="14828" width="7.140625" style="97" customWidth="1"/>
    <col min="14829" max="14829" width="11" style="97" customWidth="1"/>
    <col min="14830" max="14830" width="9.42578125" style="97" customWidth="1"/>
    <col min="14831" max="15055" width="11.42578125" style="97"/>
    <col min="15056" max="15056" width="5.85546875" style="97" customWidth="1"/>
    <col min="15057" max="15057" width="15.140625" style="97" customWidth="1"/>
    <col min="15058" max="15058" width="29.85546875" style="97" customWidth="1"/>
    <col min="15059" max="15060" width="16.140625" style="97" customWidth="1"/>
    <col min="15061" max="15061" width="13.140625" style="97" customWidth="1"/>
    <col min="15062" max="15062" width="12.7109375" style="97" customWidth="1"/>
    <col min="15063" max="15063" width="10.42578125" style="97" customWidth="1"/>
    <col min="15064" max="15064" width="9.85546875" style="97" bestFit="1" customWidth="1"/>
    <col min="15065" max="15065" width="10.28515625" style="97" customWidth="1"/>
    <col min="15066" max="15066" width="10.42578125" style="97" customWidth="1"/>
    <col min="15067" max="15067" width="11.28515625" style="97" customWidth="1"/>
    <col min="15068" max="15068" width="10.85546875" style="97" customWidth="1"/>
    <col min="15069" max="15069" width="12.28515625" style="97" customWidth="1"/>
    <col min="15070" max="15070" width="13.140625" style="97" customWidth="1"/>
    <col min="15071" max="15071" width="11.7109375" style="97" customWidth="1"/>
    <col min="15072" max="15072" width="12.42578125" style="97" customWidth="1"/>
    <col min="15073" max="15073" width="7.7109375" style="97" customWidth="1"/>
    <col min="15074" max="15074" width="11.28515625" style="97" customWidth="1"/>
    <col min="15075" max="15075" width="14.28515625" style="97" bestFit="1" customWidth="1"/>
    <col min="15076" max="15076" width="13.28515625" style="97" bestFit="1" customWidth="1"/>
    <col min="15077" max="15077" width="15.28515625" style="97" bestFit="1" customWidth="1"/>
    <col min="15078" max="15078" width="13.28515625" style="97" customWidth="1"/>
    <col min="15079" max="15079" width="12.42578125" style="97" customWidth="1"/>
    <col min="15080" max="15080" width="11.5703125" style="97" customWidth="1"/>
    <col min="15081" max="15081" width="12.42578125" style="97" customWidth="1"/>
    <col min="15082" max="15082" width="12.5703125" style="97" customWidth="1"/>
    <col min="15083" max="15083" width="11.140625" style="97" customWidth="1"/>
    <col min="15084" max="15084" width="7.140625" style="97" customWidth="1"/>
    <col min="15085" max="15085" width="11" style="97" customWidth="1"/>
    <col min="15086" max="15086" width="9.42578125" style="97" customWidth="1"/>
    <col min="15087" max="15311" width="11.42578125" style="97"/>
    <col min="15312" max="15312" width="5.85546875" style="97" customWidth="1"/>
    <col min="15313" max="15313" width="15.140625" style="97" customWidth="1"/>
    <col min="15314" max="15314" width="29.85546875" style="97" customWidth="1"/>
    <col min="15315" max="15316" width="16.140625" style="97" customWidth="1"/>
    <col min="15317" max="15317" width="13.140625" style="97" customWidth="1"/>
    <col min="15318" max="15318" width="12.7109375" style="97" customWidth="1"/>
    <col min="15319" max="15319" width="10.42578125" style="97" customWidth="1"/>
    <col min="15320" max="15320" width="9.85546875" style="97" bestFit="1" customWidth="1"/>
    <col min="15321" max="15321" width="10.28515625" style="97" customWidth="1"/>
    <col min="15322" max="15322" width="10.42578125" style="97" customWidth="1"/>
    <col min="15323" max="15323" width="11.28515625" style="97" customWidth="1"/>
    <col min="15324" max="15324" width="10.85546875" style="97" customWidth="1"/>
    <col min="15325" max="15325" width="12.28515625" style="97" customWidth="1"/>
    <col min="15326" max="15326" width="13.140625" style="97" customWidth="1"/>
    <col min="15327" max="15327" width="11.7109375" style="97" customWidth="1"/>
    <col min="15328" max="15328" width="12.42578125" style="97" customWidth="1"/>
    <col min="15329" max="15329" width="7.7109375" style="97" customWidth="1"/>
    <col min="15330" max="15330" width="11.28515625" style="97" customWidth="1"/>
    <col min="15331" max="15331" width="14.28515625" style="97" bestFit="1" customWidth="1"/>
    <col min="15332" max="15332" width="13.28515625" style="97" bestFit="1" customWidth="1"/>
    <col min="15333" max="15333" width="15.28515625" style="97" bestFit="1" customWidth="1"/>
    <col min="15334" max="15334" width="13.28515625" style="97" customWidth="1"/>
    <col min="15335" max="15335" width="12.42578125" style="97" customWidth="1"/>
    <col min="15336" max="15336" width="11.5703125" style="97" customWidth="1"/>
    <col min="15337" max="15337" width="12.42578125" style="97" customWidth="1"/>
    <col min="15338" max="15338" width="12.5703125" style="97" customWidth="1"/>
    <col min="15339" max="15339" width="11.140625" style="97" customWidth="1"/>
    <col min="15340" max="15340" width="7.140625" style="97" customWidth="1"/>
    <col min="15341" max="15341" width="11" style="97" customWidth="1"/>
    <col min="15342" max="15342" width="9.42578125" style="97" customWidth="1"/>
    <col min="15343" max="15567" width="11.42578125" style="97"/>
    <col min="15568" max="15568" width="5.85546875" style="97" customWidth="1"/>
    <col min="15569" max="15569" width="15.140625" style="97" customWidth="1"/>
    <col min="15570" max="15570" width="29.85546875" style="97" customWidth="1"/>
    <col min="15571" max="15572" width="16.140625" style="97" customWidth="1"/>
    <col min="15573" max="15573" width="13.140625" style="97" customWidth="1"/>
    <col min="15574" max="15574" width="12.7109375" style="97" customWidth="1"/>
    <col min="15575" max="15575" width="10.42578125" style="97" customWidth="1"/>
    <col min="15576" max="15576" width="9.85546875" style="97" bestFit="1" customWidth="1"/>
    <col min="15577" max="15577" width="10.28515625" style="97" customWidth="1"/>
    <col min="15578" max="15578" width="10.42578125" style="97" customWidth="1"/>
    <col min="15579" max="15579" width="11.28515625" style="97" customWidth="1"/>
    <col min="15580" max="15580" width="10.85546875" style="97" customWidth="1"/>
    <col min="15581" max="15581" width="12.28515625" style="97" customWidth="1"/>
    <col min="15582" max="15582" width="13.140625" style="97" customWidth="1"/>
    <col min="15583" max="15583" width="11.7109375" style="97" customWidth="1"/>
    <col min="15584" max="15584" width="12.42578125" style="97" customWidth="1"/>
    <col min="15585" max="15585" width="7.7109375" style="97" customWidth="1"/>
    <col min="15586" max="15586" width="11.28515625" style="97" customWidth="1"/>
    <col min="15587" max="15587" width="14.28515625" style="97" bestFit="1" customWidth="1"/>
    <col min="15588" max="15588" width="13.28515625" style="97" bestFit="1" customWidth="1"/>
    <col min="15589" max="15589" width="15.28515625" style="97" bestFit="1" customWidth="1"/>
    <col min="15590" max="15590" width="13.28515625" style="97" customWidth="1"/>
    <col min="15591" max="15591" width="12.42578125" style="97" customWidth="1"/>
    <col min="15592" max="15592" width="11.5703125" style="97" customWidth="1"/>
    <col min="15593" max="15593" width="12.42578125" style="97" customWidth="1"/>
    <col min="15594" max="15594" width="12.5703125" style="97" customWidth="1"/>
    <col min="15595" max="15595" width="11.140625" style="97" customWidth="1"/>
    <col min="15596" max="15596" width="7.140625" style="97" customWidth="1"/>
    <col min="15597" max="15597" width="11" style="97" customWidth="1"/>
    <col min="15598" max="15598" width="9.42578125" style="97" customWidth="1"/>
    <col min="15599" max="15823" width="11.42578125" style="97"/>
    <col min="15824" max="15824" width="5.85546875" style="97" customWidth="1"/>
    <col min="15825" max="15825" width="15.140625" style="97" customWidth="1"/>
    <col min="15826" max="15826" width="29.85546875" style="97" customWidth="1"/>
    <col min="15827" max="15828" width="16.140625" style="97" customWidth="1"/>
    <col min="15829" max="15829" width="13.140625" style="97" customWidth="1"/>
    <col min="15830" max="15830" width="12.7109375" style="97" customWidth="1"/>
    <col min="15831" max="15831" width="10.42578125" style="97" customWidth="1"/>
    <col min="15832" max="15832" width="9.85546875" style="97" bestFit="1" customWidth="1"/>
    <col min="15833" max="15833" width="10.28515625" style="97" customWidth="1"/>
    <col min="15834" max="15834" width="10.42578125" style="97" customWidth="1"/>
    <col min="15835" max="15835" width="11.28515625" style="97" customWidth="1"/>
    <col min="15836" max="15836" width="10.85546875" style="97" customWidth="1"/>
    <col min="15837" max="15837" width="12.28515625" style="97" customWidth="1"/>
    <col min="15838" max="15838" width="13.140625" style="97" customWidth="1"/>
    <col min="15839" max="15839" width="11.7109375" style="97" customWidth="1"/>
    <col min="15840" max="15840" width="12.42578125" style="97" customWidth="1"/>
    <col min="15841" max="15841" width="7.7109375" style="97" customWidth="1"/>
    <col min="15842" max="15842" width="11.28515625" style="97" customWidth="1"/>
    <col min="15843" max="15843" width="14.28515625" style="97" bestFit="1" customWidth="1"/>
    <col min="15844" max="15844" width="13.28515625" style="97" bestFit="1" customWidth="1"/>
    <col min="15845" max="15845" width="15.28515625" style="97" bestFit="1" customWidth="1"/>
    <col min="15846" max="15846" width="13.28515625" style="97" customWidth="1"/>
    <col min="15847" max="15847" width="12.42578125" style="97" customWidth="1"/>
    <col min="15848" max="15848" width="11.5703125" style="97" customWidth="1"/>
    <col min="15849" max="15849" width="12.42578125" style="97" customWidth="1"/>
    <col min="15850" max="15850" width="12.5703125" style="97" customWidth="1"/>
    <col min="15851" max="15851" width="11.140625" style="97" customWidth="1"/>
    <col min="15852" max="15852" width="7.140625" style="97" customWidth="1"/>
    <col min="15853" max="15853" width="11" style="97" customWidth="1"/>
    <col min="15854" max="15854" width="9.42578125" style="97" customWidth="1"/>
    <col min="15855" max="16079" width="11.42578125" style="97"/>
    <col min="16080" max="16080" width="5.85546875" style="97" customWidth="1"/>
    <col min="16081" max="16081" width="15.140625" style="97" customWidth="1"/>
    <col min="16082" max="16082" width="29.85546875" style="97" customWidth="1"/>
    <col min="16083" max="16084" width="16.140625" style="97" customWidth="1"/>
    <col min="16085" max="16085" width="13.140625" style="97" customWidth="1"/>
    <col min="16086" max="16086" width="12.7109375" style="97" customWidth="1"/>
    <col min="16087" max="16087" width="10.42578125" style="97" customWidth="1"/>
    <col min="16088" max="16088" width="9.85546875" style="97" bestFit="1" customWidth="1"/>
    <col min="16089" max="16089" width="10.28515625" style="97" customWidth="1"/>
    <col min="16090" max="16090" width="10.42578125" style="97" customWidth="1"/>
    <col min="16091" max="16091" width="11.28515625" style="97" customWidth="1"/>
    <col min="16092" max="16092" width="10.85546875" style="97" customWidth="1"/>
    <col min="16093" max="16093" width="12.28515625" style="97" customWidth="1"/>
    <col min="16094" max="16094" width="13.140625" style="97" customWidth="1"/>
    <col min="16095" max="16095" width="11.7109375" style="97" customWidth="1"/>
    <col min="16096" max="16096" width="12.42578125" style="97" customWidth="1"/>
    <col min="16097" max="16097" width="7.7109375" style="97" customWidth="1"/>
    <col min="16098" max="16098" width="11.28515625" style="97" customWidth="1"/>
    <col min="16099" max="16099" width="14.28515625" style="97" bestFit="1" customWidth="1"/>
    <col min="16100" max="16100" width="13.28515625" style="97" bestFit="1" customWidth="1"/>
    <col min="16101" max="16101" width="15.28515625" style="97" bestFit="1" customWidth="1"/>
    <col min="16102" max="16102" width="13.28515625" style="97" customWidth="1"/>
    <col min="16103" max="16103" width="12.42578125" style="97" customWidth="1"/>
    <col min="16104" max="16104" width="11.5703125" style="97" customWidth="1"/>
    <col min="16105" max="16105" width="12.42578125" style="97" customWidth="1"/>
    <col min="16106" max="16106" width="12.5703125" style="97" customWidth="1"/>
    <col min="16107" max="16107" width="11.140625" style="97" customWidth="1"/>
    <col min="16108" max="16108" width="7.140625" style="97" customWidth="1"/>
    <col min="16109" max="16109" width="11" style="97" customWidth="1"/>
    <col min="16110" max="16110" width="9.42578125" style="97" customWidth="1"/>
    <col min="16111" max="16384" width="11.42578125" style="97"/>
  </cols>
  <sheetData>
    <row r="1" spans="1:7" ht="26.25" customHeight="1" x14ac:dyDescent="0.25">
      <c r="A1" s="244" t="s">
        <v>137</v>
      </c>
      <c r="B1" s="244"/>
      <c r="C1" s="244"/>
      <c r="D1" s="244"/>
      <c r="E1" s="244"/>
      <c r="F1" s="244"/>
      <c r="G1" s="244"/>
    </row>
    <row r="2" spans="1:7" ht="26.25" customHeight="1" thickBot="1" x14ac:dyDescent="0.3">
      <c r="A2" s="107"/>
    </row>
    <row r="3" spans="1:7" s="107" customFormat="1" ht="32.25" customHeight="1" x14ac:dyDescent="0.25">
      <c r="A3" s="247" t="s">
        <v>7</v>
      </c>
      <c r="B3" s="245" t="s">
        <v>9</v>
      </c>
      <c r="C3" s="245" t="s">
        <v>70</v>
      </c>
      <c r="D3" s="245"/>
      <c r="E3" s="245"/>
      <c r="F3" s="245" t="s">
        <v>58</v>
      </c>
      <c r="G3" s="249" t="s">
        <v>59</v>
      </c>
    </row>
    <row r="4" spans="1:7" s="107" customFormat="1" ht="30.75" thickBot="1" x14ac:dyDescent="0.3">
      <c r="A4" s="248"/>
      <c r="B4" s="246"/>
      <c r="C4" s="55" t="s">
        <v>71</v>
      </c>
      <c r="D4" s="55" t="s">
        <v>72</v>
      </c>
      <c r="E4" s="55" t="s">
        <v>54</v>
      </c>
      <c r="F4" s="246"/>
      <c r="G4" s="250"/>
    </row>
    <row r="5" spans="1:7" s="110" customFormat="1" ht="80.25" customHeight="1" x14ac:dyDescent="0.25">
      <c r="A5" s="125" t="s">
        <v>16</v>
      </c>
      <c r="B5" s="126" t="s">
        <v>12</v>
      </c>
      <c r="C5" s="118">
        <v>0.45190000000000002</v>
      </c>
      <c r="D5" s="118">
        <v>0.22009999999999999</v>
      </c>
      <c r="E5" s="119">
        <f t="shared" ref="E5:E7" si="0">+C5+D5</f>
        <v>0.67200000000000004</v>
      </c>
      <c r="F5" s="50" t="s">
        <v>68</v>
      </c>
      <c r="G5" s="52" t="s">
        <v>69</v>
      </c>
    </row>
    <row r="6" spans="1:7" s="110" customFormat="1" ht="121.5" customHeight="1" x14ac:dyDescent="0.25">
      <c r="A6" s="125" t="s">
        <v>26</v>
      </c>
      <c r="B6" s="126" t="s">
        <v>11</v>
      </c>
      <c r="C6" s="118">
        <v>0.25559999999999999</v>
      </c>
      <c r="D6" s="120">
        <v>0.02</v>
      </c>
      <c r="E6" s="119">
        <f t="shared" si="0"/>
        <v>0.27560000000000001</v>
      </c>
      <c r="F6" s="48" t="s">
        <v>136</v>
      </c>
      <c r="G6" s="53" t="s">
        <v>65</v>
      </c>
    </row>
    <row r="7" spans="1:7" s="110" customFormat="1" ht="204" x14ac:dyDescent="0.25">
      <c r="A7" s="125" t="s">
        <v>17</v>
      </c>
      <c r="B7" s="126" t="s">
        <v>14</v>
      </c>
      <c r="C7" s="120">
        <v>0.02</v>
      </c>
      <c r="D7" s="118">
        <v>0.27560000000000001</v>
      </c>
      <c r="E7" s="119">
        <f t="shared" si="0"/>
        <v>0.29560000000000003</v>
      </c>
      <c r="F7" s="47"/>
      <c r="G7" s="52" t="s">
        <v>64</v>
      </c>
    </row>
    <row r="8" spans="1:7" s="110" customFormat="1" ht="120" x14ac:dyDescent="0.25">
      <c r="A8" s="125" t="s">
        <v>18</v>
      </c>
      <c r="B8" s="126" t="s">
        <v>13</v>
      </c>
      <c r="C8" s="118">
        <v>0.38929999999999998</v>
      </c>
      <c r="D8" s="118">
        <v>1.29E-2</v>
      </c>
      <c r="E8" s="119">
        <f>+C8+D8</f>
        <v>0.4022</v>
      </c>
      <c r="F8" s="47" t="s">
        <v>62</v>
      </c>
      <c r="G8" s="52" t="s">
        <v>63</v>
      </c>
    </row>
    <row r="9" spans="1:7" s="110" customFormat="1" ht="132" x14ac:dyDescent="0.25">
      <c r="A9" s="125" t="s">
        <v>19</v>
      </c>
      <c r="B9" s="126" t="s">
        <v>10</v>
      </c>
      <c r="C9" s="118">
        <v>0.73529999999999995</v>
      </c>
      <c r="D9" s="120">
        <v>0</v>
      </c>
      <c r="E9" s="119">
        <f t="shared" ref="E9:E13" si="1">+C9+D9</f>
        <v>0.73529999999999995</v>
      </c>
      <c r="F9" s="49" t="s">
        <v>66</v>
      </c>
      <c r="G9" s="54" t="s">
        <v>67</v>
      </c>
    </row>
    <row r="10" spans="1:7" s="110" customFormat="1" ht="89.25" customHeight="1" x14ac:dyDescent="0.25">
      <c r="A10" s="125" t="s">
        <v>20</v>
      </c>
      <c r="B10" s="126" t="s">
        <v>85</v>
      </c>
      <c r="C10" s="118">
        <v>0.57750000000000001</v>
      </c>
      <c r="D10" s="118">
        <v>0.1651</v>
      </c>
      <c r="E10" s="119">
        <f t="shared" si="1"/>
        <v>0.74260000000000004</v>
      </c>
      <c r="F10" s="47" t="s">
        <v>61</v>
      </c>
      <c r="G10" s="52" t="s">
        <v>60</v>
      </c>
    </row>
    <row r="11" spans="1:7" ht="90.75" customHeight="1" x14ac:dyDescent="0.25">
      <c r="A11" s="127" t="s">
        <v>21</v>
      </c>
      <c r="B11" s="128" t="s">
        <v>138</v>
      </c>
      <c r="C11" s="129"/>
      <c r="D11" s="130"/>
      <c r="E11" s="131">
        <f>+C11+D11</f>
        <v>0</v>
      </c>
      <c r="F11" s="111"/>
      <c r="G11" s="112"/>
    </row>
    <row r="12" spans="1:7" s="110" customFormat="1" ht="105.75" customHeight="1" x14ac:dyDescent="0.25">
      <c r="A12" s="132" t="s">
        <v>22</v>
      </c>
      <c r="B12" s="117" t="s">
        <v>139</v>
      </c>
      <c r="C12" s="121"/>
      <c r="D12" s="121"/>
      <c r="E12" s="122">
        <f>+C12+D12</f>
        <v>0</v>
      </c>
      <c r="F12" s="113"/>
      <c r="G12" s="114"/>
    </row>
    <row r="13" spans="1:7" s="110" customFormat="1" ht="113.25" customHeight="1" thickBot="1" x14ac:dyDescent="0.3">
      <c r="A13" s="133" t="s">
        <v>55</v>
      </c>
      <c r="B13" s="134" t="s">
        <v>140</v>
      </c>
      <c r="C13" s="123"/>
      <c r="D13" s="123"/>
      <c r="E13" s="124">
        <f t="shared" si="1"/>
        <v>0</v>
      </c>
      <c r="F13" s="115"/>
      <c r="G13" s="116"/>
    </row>
  </sheetData>
  <mergeCells count="6">
    <mergeCell ref="A1:G1"/>
    <mergeCell ref="C3:E3"/>
    <mergeCell ref="B3:B4"/>
    <mergeCell ref="A3:A4"/>
    <mergeCell ref="F3:F4"/>
    <mergeCell ref="G3:G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workbookViewId="0">
      <selection activeCell="AC1" sqref="AC1"/>
    </sheetView>
  </sheetViews>
  <sheetFormatPr baseColWidth="10" defaultRowHeight="15" x14ac:dyDescent="0.25"/>
  <cols>
    <col min="1" max="1" width="32.5703125" customWidth="1"/>
    <col min="2" max="3" width="11.7109375" customWidth="1"/>
    <col min="4" max="4" width="8" style="199" customWidth="1"/>
    <col min="5" max="5" width="11.7109375" customWidth="1"/>
    <col min="6" max="6" width="11.5703125" customWidth="1"/>
    <col min="7" max="7" width="7.5703125" style="199" customWidth="1"/>
    <col min="8" max="9" width="11.7109375" customWidth="1"/>
    <col min="10" max="10" width="11.7109375" style="199" customWidth="1"/>
    <col min="11" max="12" width="14.42578125" customWidth="1"/>
    <col min="13" max="13" width="12" style="199" customWidth="1"/>
    <col min="14" max="15" width="14.42578125" customWidth="1"/>
    <col min="16" max="16" width="10.85546875" style="199" customWidth="1"/>
    <col min="17" max="18" width="14.42578125" customWidth="1"/>
    <col min="19" max="19" width="9.42578125" style="199" customWidth="1"/>
    <col min="20" max="20" width="15.140625" style="206" bestFit="1" customWidth="1"/>
    <col min="21" max="22" width="17.28515625" style="206" customWidth="1"/>
    <col min="23" max="24" width="14.42578125" customWidth="1"/>
    <col min="25" max="25" width="9.85546875" customWidth="1"/>
  </cols>
  <sheetData>
    <row r="1" spans="1:25" s="206" customFormat="1" ht="18.75" x14ac:dyDescent="0.3">
      <c r="A1" s="253" t="s">
        <v>189</v>
      </c>
      <c r="B1" s="253"/>
      <c r="C1" s="253"/>
      <c r="D1" s="253"/>
      <c r="E1" s="253"/>
      <c r="F1" s="253"/>
      <c r="G1" s="253"/>
      <c r="H1" s="253"/>
      <c r="I1" s="253"/>
      <c r="J1" s="253"/>
      <c r="K1" s="253"/>
      <c r="L1" s="253"/>
      <c r="M1" s="253"/>
      <c r="N1" s="253"/>
      <c r="O1" s="253"/>
      <c r="P1" s="253"/>
      <c r="Q1" s="253"/>
      <c r="R1" s="253"/>
      <c r="S1" s="253"/>
      <c r="T1" s="253"/>
      <c r="U1" s="253"/>
      <c r="V1" s="253"/>
      <c r="W1" s="253"/>
      <c r="X1" s="253"/>
      <c r="Y1" s="253"/>
    </row>
    <row r="2" spans="1:25" x14ac:dyDescent="0.25">
      <c r="A2" s="251" t="s">
        <v>144</v>
      </c>
      <c r="B2" s="252">
        <v>2011</v>
      </c>
      <c r="C2" s="252"/>
      <c r="D2" s="252"/>
      <c r="E2" s="252">
        <v>2012</v>
      </c>
      <c r="F2" s="252"/>
      <c r="G2" s="252"/>
      <c r="H2" s="252">
        <v>2013</v>
      </c>
      <c r="I2" s="252"/>
      <c r="J2" s="252"/>
      <c r="K2" s="252">
        <v>2014</v>
      </c>
      <c r="L2" s="252"/>
      <c r="M2" s="252"/>
      <c r="N2" s="252">
        <v>2015</v>
      </c>
      <c r="O2" s="252"/>
      <c r="P2" s="252"/>
      <c r="Q2" s="252">
        <v>2016</v>
      </c>
      <c r="R2" s="252"/>
      <c r="S2" s="252"/>
      <c r="T2" s="252">
        <v>2017</v>
      </c>
      <c r="U2" s="252"/>
      <c r="V2" s="252"/>
      <c r="W2" s="252" t="s">
        <v>165</v>
      </c>
      <c r="X2" s="252"/>
      <c r="Y2" s="252"/>
    </row>
    <row r="3" spans="1:25" ht="24" x14ac:dyDescent="0.25">
      <c r="A3" s="251"/>
      <c r="B3" s="207" t="s">
        <v>166</v>
      </c>
      <c r="C3" s="207" t="s">
        <v>167</v>
      </c>
      <c r="D3" s="207" t="s">
        <v>178</v>
      </c>
      <c r="E3" s="207" t="s">
        <v>166</v>
      </c>
      <c r="F3" s="207" t="s">
        <v>167</v>
      </c>
      <c r="G3" s="207" t="s">
        <v>177</v>
      </c>
      <c r="H3" s="207" t="s">
        <v>166</v>
      </c>
      <c r="I3" s="207" t="s">
        <v>167</v>
      </c>
      <c r="J3" s="207" t="s">
        <v>177</v>
      </c>
      <c r="K3" s="207" t="s">
        <v>166</v>
      </c>
      <c r="L3" s="207" t="s">
        <v>167</v>
      </c>
      <c r="M3" s="207" t="s">
        <v>177</v>
      </c>
      <c r="N3" s="207" t="s">
        <v>166</v>
      </c>
      <c r="O3" s="207" t="s">
        <v>167</v>
      </c>
      <c r="P3" s="207" t="s">
        <v>177</v>
      </c>
      <c r="Q3" s="207" t="s">
        <v>166</v>
      </c>
      <c r="R3" s="207" t="s">
        <v>167</v>
      </c>
      <c r="S3" s="207" t="s">
        <v>177</v>
      </c>
      <c r="T3" s="207" t="s">
        <v>166</v>
      </c>
      <c r="U3" s="207" t="s">
        <v>167</v>
      </c>
      <c r="V3" s="207" t="s">
        <v>177</v>
      </c>
      <c r="W3" s="207" t="s">
        <v>166</v>
      </c>
      <c r="X3" s="207" t="s">
        <v>167</v>
      </c>
      <c r="Y3" s="207" t="s">
        <v>177</v>
      </c>
    </row>
    <row r="4" spans="1:25" ht="75.75" customHeight="1" x14ac:dyDescent="0.25">
      <c r="A4" s="208" t="s">
        <v>12</v>
      </c>
      <c r="B4" s="208"/>
      <c r="C4" s="208"/>
      <c r="D4" s="209"/>
      <c r="E4" s="208"/>
      <c r="F4" s="208"/>
      <c r="G4" s="208"/>
      <c r="H4" s="208"/>
      <c r="I4" s="208"/>
      <c r="J4" s="209"/>
      <c r="K4" s="210">
        <v>21040653.319999997</v>
      </c>
      <c r="L4" s="210">
        <v>20538491.349999998</v>
      </c>
      <c r="M4" s="211">
        <f>L4/K4</f>
        <v>0.97613372729625869</v>
      </c>
      <c r="N4" s="210">
        <v>21675999.880000006</v>
      </c>
      <c r="O4" s="210">
        <v>20576882.229999993</v>
      </c>
      <c r="P4" s="212">
        <f>O4/N4</f>
        <v>0.94929333566687524</v>
      </c>
      <c r="Q4" s="210">
        <v>20410108.559999999</v>
      </c>
      <c r="R4" s="210">
        <v>18166885.469999999</v>
      </c>
      <c r="S4" s="212">
        <f>R4/Q4</f>
        <v>0.89009254490707124</v>
      </c>
      <c r="T4" s="229">
        <v>19949796.04999999</v>
      </c>
      <c r="U4" s="229">
        <v>7435.58</v>
      </c>
      <c r="V4" s="212">
        <f>U4/T4</f>
        <v>3.7271458722506611E-4</v>
      </c>
      <c r="W4" s="210">
        <f>B4+E4+H4+K4+N4+Q4+T4</f>
        <v>83076557.810000002</v>
      </c>
      <c r="X4" s="210">
        <f>C4+F4+I4+L4+O4+R4+U4</f>
        <v>59289694.629999988</v>
      </c>
      <c r="Y4" s="213">
        <f>X4/W4</f>
        <v>0.71367538801497177</v>
      </c>
    </row>
    <row r="5" spans="1:25" ht="75.75" customHeight="1" x14ac:dyDescent="0.25">
      <c r="A5" s="208" t="s">
        <v>11</v>
      </c>
      <c r="B5" s="208"/>
      <c r="C5" s="208"/>
      <c r="D5" s="209"/>
      <c r="E5" s="208"/>
      <c r="F5" s="208"/>
      <c r="G5" s="208"/>
      <c r="H5" s="208"/>
      <c r="I5" s="208"/>
      <c r="J5" s="209"/>
      <c r="K5" s="210">
        <v>3849589.37</v>
      </c>
      <c r="L5" s="210">
        <v>2934411.4400000004</v>
      </c>
      <c r="M5" s="214">
        <f t="shared" ref="M5:M9" si="0">L5/K5</f>
        <v>0.7622660907337242</v>
      </c>
      <c r="N5" s="210">
        <v>1523650.9499999997</v>
      </c>
      <c r="O5" s="210">
        <v>1342817.4700000002</v>
      </c>
      <c r="P5" s="212">
        <f t="shared" ref="P5:P10" si="1">O5/N5</f>
        <v>0.8813156779772956</v>
      </c>
      <c r="Q5" s="210">
        <v>473518.98</v>
      </c>
      <c r="R5" s="210">
        <v>318352.14</v>
      </c>
      <c r="S5" s="212">
        <f t="shared" ref="S5:S13" si="2">R5/Q5</f>
        <v>0.67231125561218275</v>
      </c>
      <c r="T5" s="229">
        <v>237689.03999999992</v>
      </c>
      <c r="U5" s="229">
        <v>17498.019999999997</v>
      </c>
      <c r="V5" s="212">
        <f t="shared" ref="V5:V12" si="3">U5/T5</f>
        <v>7.361727743105026E-2</v>
      </c>
      <c r="W5" s="210">
        <f t="shared" ref="W5:W12" si="4">B5+E5+H5+K5+N5+Q5+T5</f>
        <v>6084448.3400000008</v>
      </c>
      <c r="X5" s="210">
        <f t="shared" ref="X5:X12" si="5">C5+F5+I5+L5+O5+R5+U5</f>
        <v>4613079.0699999994</v>
      </c>
      <c r="Y5" s="213">
        <f t="shared" ref="Y5:Y13" si="6">X5/W5</f>
        <v>0.75817540263642025</v>
      </c>
    </row>
    <row r="6" spans="1:25" ht="75.75" customHeight="1" x14ac:dyDescent="0.25">
      <c r="A6" s="208" t="s">
        <v>14</v>
      </c>
      <c r="B6" s="208"/>
      <c r="C6" s="208"/>
      <c r="D6" s="209"/>
      <c r="E6" s="210">
        <v>2801552.64</v>
      </c>
      <c r="F6" s="210">
        <v>0</v>
      </c>
      <c r="G6" s="210">
        <f>F6/E6</f>
        <v>0</v>
      </c>
      <c r="H6" s="210">
        <v>6462521.870000001</v>
      </c>
      <c r="I6" s="210">
        <v>4796048.25</v>
      </c>
      <c r="J6" s="212">
        <f>I6/H6</f>
        <v>0.7421326142452187</v>
      </c>
      <c r="K6" s="210">
        <v>1448460.86</v>
      </c>
      <c r="L6" s="210">
        <v>1129820.8600000001</v>
      </c>
      <c r="M6" s="214">
        <f t="shared" si="0"/>
        <v>0.7800147668470655</v>
      </c>
      <c r="N6" s="210">
        <v>1009646.6</v>
      </c>
      <c r="O6" s="210">
        <v>741137.49000000011</v>
      </c>
      <c r="P6" s="212">
        <f t="shared" si="1"/>
        <v>0.73405634209039095</v>
      </c>
      <c r="Q6" s="210">
        <v>476427.44</v>
      </c>
      <c r="R6" s="210">
        <v>241212.19</v>
      </c>
      <c r="S6" s="212">
        <f t="shared" si="2"/>
        <v>0.50629365512616153</v>
      </c>
      <c r="T6" s="229">
        <v>417856.99999999994</v>
      </c>
      <c r="U6" s="229">
        <v>24495.86</v>
      </c>
      <c r="V6" s="212">
        <f t="shared" si="3"/>
        <v>5.8622590982082397E-2</v>
      </c>
      <c r="W6" s="210">
        <f t="shared" si="4"/>
        <v>12616466.41</v>
      </c>
      <c r="X6" s="210">
        <f t="shared" si="5"/>
        <v>6932714.6500000013</v>
      </c>
      <c r="Y6" s="213">
        <f t="shared" si="6"/>
        <v>0.54949733346137453</v>
      </c>
    </row>
    <row r="7" spans="1:25" ht="75.75" customHeight="1" x14ac:dyDescent="0.25">
      <c r="A7" s="208" t="s">
        <v>13</v>
      </c>
      <c r="B7" s="208"/>
      <c r="C7" s="208"/>
      <c r="D7" s="209"/>
      <c r="E7" s="215"/>
      <c r="F7" s="215"/>
      <c r="G7" s="215"/>
      <c r="H7" s="215"/>
      <c r="I7" s="215"/>
      <c r="J7" s="216"/>
      <c r="K7" s="210">
        <v>10778374.010000005</v>
      </c>
      <c r="L7" s="210">
        <v>10727652.210000005</v>
      </c>
      <c r="M7" s="214">
        <f t="shared" si="0"/>
        <v>0.99529411394028988</v>
      </c>
      <c r="N7" s="210">
        <v>18327546.930000003</v>
      </c>
      <c r="O7" s="210">
        <v>17028417.409999996</v>
      </c>
      <c r="P7" s="212">
        <f t="shared" si="1"/>
        <v>0.92911601727378546</v>
      </c>
      <c r="Q7" s="210">
        <v>13738316.119999999</v>
      </c>
      <c r="R7" s="210">
        <v>9922010.1500000004</v>
      </c>
      <c r="S7" s="212">
        <f t="shared" si="2"/>
        <v>0.72221443030821753</v>
      </c>
      <c r="T7" s="229">
        <v>1552496.0499999998</v>
      </c>
      <c r="U7" s="229">
        <v>23864.17</v>
      </c>
      <c r="V7" s="212">
        <f t="shared" si="3"/>
        <v>1.5371485164165153E-2</v>
      </c>
      <c r="W7" s="210">
        <f t="shared" si="4"/>
        <v>44396733.110000007</v>
      </c>
      <c r="X7" s="210">
        <f t="shared" si="5"/>
        <v>37701943.940000005</v>
      </c>
      <c r="Y7" s="213">
        <f t="shared" si="6"/>
        <v>0.84920536487645182</v>
      </c>
    </row>
    <row r="8" spans="1:25" ht="75.75" customHeight="1" x14ac:dyDescent="0.25">
      <c r="A8" s="208" t="s">
        <v>10</v>
      </c>
      <c r="B8" s="208"/>
      <c r="C8" s="208"/>
      <c r="D8" s="209"/>
      <c r="E8" s="215"/>
      <c r="F8" s="215"/>
      <c r="G8" s="215"/>
      <c r="H8" s="215"/>
      <c r="I8" s="215"/>
      <c r="J8" s="216"/>
      <c r="K8" s="217">
        <v>7819162.3599999985</v>
      </c>
      <c r="L8" s="217">
        <v>7664450.7800000012</v>
      </c>
      <c r="M8" s="211">
        <f t="shared" si="0"/>
        <v>0.98021379108439466</v>
      </c>
      <c r="N8" s="217">
        <v>13314817.690000003</v>
      </c>
      <c r="O8" s="217">
        <v>12390804.299999999</v>
      </c>
      <c r="P8" s="212">
        <f t="shared" si="1"/>
        <v>0.93060262547237294</v>
      </c>
      <c r="Q8" s="210">
        <v>10246712.210000001</v>
      </c>
      <c r="R8" s="210">
        <v>8610342.3800000008</v>
      </c>
      <c r="S8" s="212">
        <f t="shared" si="2"/>
        <v>0.84030293849738169</v>
      </c>
      <c r="T8" s="229">
        <v>9190648.0600000005</v>
      </c>
      <c r="U8" s="229">
        <v>8067.3899999999994</v>
      </c>
      <c r="V8" s="212">
        <f t="shared" si="3"/>
        <v>8.7778249665671556E-4</v>
      </c>
      <c r="W8" s="210">
        <f t="shared" si="4"/>
        <v>40571340.32</v>
      </c>
      <c r="X8" s="210">
        <f t="shared" si="5"/>
        <v>28673664.850000001</v>
      </c>
      <c r="Y8" s="213">
        <f t="shared" si="6"/>
        <v>0.70674679771092175</v>
      </c>
    </row>
    <row r="9" spans="1:25" ht="75.75" customHeight="1" x14ac:dyDescent="0.25">
      <c r="A9" s="208" t="s">
        <v>85</v>
      </c>
      <c r="B9" s="217">
        <v>1756438.75</v>
      </c>
      <c r="C9" s="217">
        <v>1747688.46</v>
      </c>
      <c r="D9" s="218">
        <f t="shared" ref="D9:D13" si="7">C9/B9</f>
        <v>0.9950181638841662</v>
      </c>
      <c r="E9" s="217">
        <v>0</v>
      </c>
      <c r="F9" s="217">
        <v>0</v>
      </c>
      <c r="G9" s="210"/>
      <c r="H9" s="217">
        <v>2981265.3600000003</v>
      </c>
      <c r="I9" s="217">
        <v>2881215.91</v>
      </c>
      <c r="J9" s="212">
        <f>I9/H9</f>
        <v>0.96644060896343686</v>
      </c>
      <c r="K9" s="217">
        <v>11813901.039999999</v>
      </c>
      <c r="L9" s="217">
        <v>11573994.220000001</v>
      </c>
      <c r="M9" s="214">
        <f t="shared" si="0"/>
        <v>0.97969283649933148</v>
      </c>
      <c r="N9" s="217">
        <v>15191013.85999999</v>
      </c>
      <c r="O9" s="217">
        <v>14580894.02999999</v>
      </c>
      <c r="P9" s="212">
        <f t="shared" si="1"/>
        <v>0.95983679327641658</v>
      </c>
      <c r="Q9" s="210">
        <v>11682073.130000001</v>
      </c>
      <c r="R9" s="210">
        <v>9892953.8300000001</v>
      </c>
      <c r="S9" s="212">
        <f t="shared" si="2"/>
        <v>0.84684916109577546</v>
      </c>
      <c r="T9" s="229">
        <v>10000645.229999997</v>
      </c>
      <c r="U9" s="229">
        <v>34133.319999999992</v>
      </c>
      <c r="V9" s="212">
        <f t="shared" si="3"/>
        <v>3.4131117757888909E-3</v>
      </c>
      <c r="W9" s="210">
        <f t="shared" si="4"/>
        <v>53425337.36999999</v>
      </c>
      <c r="X9" s="210">
        <f t="shared" si="5"/>
        <v>40710879.769999988</v>
      </c>
      <c r="Y9" s="213">
        <f t="shared" si="6"/>
        <v>0.76201446306374532</v>
      </c>
    </row>
    <row r="10" spans="1:25" ht="75.75" customHeight="1" x14ac:dyDescent="0.25">
      <c r="A10" s="208" t="s">
        <v>168</v>
      </c>
      <c r="B10" s="219"/>
      <c r="C10" s="219"/>
      <c r="D10" s="209"/>
      <c r="E10" s="219"/>
      <c r="F10" s="219"/>
      <c r="G10" s="215"/>
      <c r="H10" s="217">
        <v>32065</v>
      </c>
      <c r="I10" s="217">
        <v>32065</v>
      </c>
      <c r="J10" s="212">
        <f>I10/H10</f>
        <v>1</v>
      </c>
      <c r="K10" s="210">
        <v>0</v>
      </c>
      <c r="L10" s="210">
        <v>0</v>
      </c>
      <c r="M10" s="214"/>
      <c r="N10" s="210">
        <v>450123.67</v>
      </c>
      <c r="O10" s="210">
        <v>441125.17</v>
      </c>
      <c r="P10" s="212">
        <f t="shared" si="1"/>
        <v>0.98000882735182537</v>
      </c>
      <c r="Q10" s="210">
        <v>240231.5</v>
      </c>
      <c r="R10" s="210">
        <v>165891.5</v>
      </c>
      <c r="S10" s="212">
        <f t="shared" si="2"/>
        <v>0.69054849176731614</v>
      </c>
      <c r="T10" s="229">
        <v>0</v>
      </c>
      <c r="U10" s="229">
        <v>0</v>
      </c>
      <c r="V10" s="212">
        <v>0</v>
      </c>
      <c r="W10" s="210">
        <f t="shared" si="4"/>
        <v>722420.16999999993</v>
      </c>
      <c r="X10" s="210">
        <f t="shared" si="5"/>
        <v>639081.66999999993</v>
      </c>
      <c r="Y10" s="213">
        <f t="shared" ref="Y10" si="8">X10/W10</f>
        <v>0.88463984885693325</v>
      </c>
    </row>
    <row r="11" spans="1:25" ht="75.75" customHeight="1" x14ac:dyDescent="0.25">
      <c r="A11" s="208" t="s">
        <v>169</v>
      </c>
      <c r="B11" s="215"/>
      <c r="C11" s="215"/>
      <c r="D11" s="209"/>
      <c r="E11" s="215"/>
      <c r="F11" s="215"/>
      <c r="G11" s="215"/>
      <c r="H11" s="215"/>
      <c r="I11" s="215"/>
      <c r="J11" s="216"/>
      <c r="K11" s="220"/>
      <c r="L11" s="220"/>
      <c r="M11" s="214"/>
      <c r="N11" s="220"/>
      <c r="O11" s="220"/>
      <c r="P11" s="212"/>
      <c r="Q11" s="210">
        <v>52000</v>
      </c>
      <c r="R11" s="210">
        <v>52000</v>
      </c>
      <c r="S11" s="212">
        <f t="shared" si="2"/>
        <v>1</v>
      </c>
      <c r="T11" s="229">
        <v>0</v>
      </c>
      <c r="U11" s="229">
        <v>0</v>
      </c>
      <c r="V11" s="212" t="e">
        <f t="shared" si="3"/>
        <v>#DIV/0!</v>
      </c>
      <c r="W11" s="210">
        <f t="shared" si="4"/>
        <v>52000</v>
      </c>
      <c r="X11" s="210">
        <f t="shared" si="5"/>
        <v>52000</v>
      </c>
      <c r="Y11" s="213">
        <f t="shared" si="6"/>
        <v>1</v>
      </c>
    </row>
    <row r="12" spans="1:25" ht="75.75" customHeight="1" x14ac:dyDescent="0.25">
      <c r="A12" s="208" t="s">
        <v>170</v>
      </c>
      <c r="B12" s="215"/>
      <c r="C12" s="215"/>
      <c r="D12" s="209"/>
      <c r="E12" s="215"/>
      <c r="F12" s="215"/>
      <c r="G12" s="215"/>
      <c r="H12" s="215"/>
      <c r="I12" s="215"/>
      <c r="J12" s="216"/>
      <c r="K12" s="220"/>
      <c r="L12" s="220"/>
      <c r="M12" s="214"/>
      <c r="N12" s="220"/>
      <c r="O12" s="220"/>
      <c r="P12" s="212"/>
      <c r="Q12" s="210">
        <v>295741.23</v>
      </c>
      <c r="R12" s="210">
        <v>119463.22</v>
      </c>
      <c r="S12" s="212">
        <f t="shared" si="2"/>
        <v>0.40394509754355185</v>
      </c>
      <c r="T12" s="229">
        <v>236593</v>
      </c>
      <c r="U12" s="229">
        <v>0</v>
      </c>
      <c r="V12" s="212">
        <f t="shared" si="3"/>
        <v>0</v>
      </c>
      <c r="W12" s="210">
        <f t="shared" si="4"/>
        <v>532334.23</v>
      </c>
      <c r="X12" s="210">
        <f t="shared" si="5"/>
        <v>119463.22</v>
      </c>
      <c r="Y12" s="213">
        <f t="shared" si="6"/>
        <v>0.22441393633469711</v>
      </c>
    </row>
    <row r="13" spans="1:25" x14ac:dyDescent="0.25">
      <c r="A13" s="221" t="s">
        <v>165</v>
      </c>
      <c r="B13" s="222">
        <f>SUM(B4:B12)</f>
        <v>1756438.75</v>
      </c>
      <c r="C13" s="222">
        <f>SUM(C4:C12)</f>
        <v>1747688.46</v>
      </c>
      <c r="D13" s="223">
        <f t="shared" si="7"/>
        <v>0.9950181638841662</v>
      </c>
      <c r="E13" s="222">
        <f>SUM(E4:E12)</f>
        <v>2801552.64</v>
      </c>
      <c r="F13" s="222">
        <f>SUM(F4:F12)</f>
        <v>0</v>
      </c>
      <c r="G13" s="224">
        <f>F13/E13</f>
        <v>0</v>
      </c>
      <c r="H13" s="222">
        <f>SUM(H4:H12)</f>
        <v>9475852.2300000004</v>
      </c>
      <c r="I13" s="222">
        <f>SUM(I4:I12)</f>
        <v>7709329.1600000001</v>
      </c>
      <c r="J13" s="225">
        <f>I13/H13</f>
        <v>0.81357633834693088</v>
      </c>
      <c r="K13" s="222">
        <f t="shared" ref="K13:X13" si="9">SUM(K4:K12)</f>
        <v>56750140.960000001</v>
      </c>
      <c r="L13" s="222">
        <f t="shared" si="9"/>
        <v>54568820.859999999</v>
      </c>
      <c r="M13" s="226">
        <f>L13/K13</f>
        <v>0.961562736883112</v>
      </c>
      <c r="N13" s="222">
        <f t="shared" si="9"/>
        <v>71492799.580000013</v>
      </c>
      <c r="O13" s="222">
        <f t="shared" si="9"/>
        <v>67102078.099999979</v>
      </c>
      <c r="P13" s="227">
        <f>O13/N13</f>
        <v>0.93858512317612008</v>
      </c>
      <c r="Q13" s="222">
        <f t="shared" si="9"/>
        <v>57615129.170000002</v>
      </c>
      <c r="R13" s="222">
        <f t="shared" si="9"/>
        <v>47489110.880000003</v>
      </c>
      <c r="S13" s="225">
        <f t="shared" si="2"/>
        <v>0.82424723443521186</v>
      </c>
      <c r="T13" s="230">
        <f>SUM(T4:T12)</f>
        <v>41585724.429999985</v>
      </c>
      <c r="U13" s="230">
        <f>SUM(U4:U12)</f>
        <v>115494.34</v>
      </c>
      <c r="V13" s="225">
        <f>U13/T13</f>
        <v>2.777259301912804E-3</v>
      </c>
      <c r="W13" s="222">
        <f>SUM(W4:W12)</f>
        <v>241477637.75999999</v>
      </c>
      <c r="X13" s="222">
        <f t="shared" si="9"/>
        <v>178732521.79999995</v>
      </c>
      <c r="Y13" s="228">
        <f t="shared" si="6"/>
        <v>0.74016179493042245</v>
      </c>
    </row>
  </sheetData>
  <mergeCells count="10">
    <mergeCell ref="A2:A3"/>
    <mergeCell ref="B2:D2"/>
    <mergeCell ref="E2:G2"/>
    <mergeCell ref="H2:J2"/>
    <mergeCell ref="A1:Y1"/>
    <mergeCell ref="W2:Y2"/>
    <mergeCell ref="K2:M2"/>
    <mergeCell ref="N2:P2"/>
    <mergeCell ref="Q2:S2"/>
    <mergeCell ref="T2:V2"/>
  </mergeCells>
  <pageMargins left="0.70866141732283472" right="0.70866141732283472" top="0.74803149606299213" bottom="0.74803149606299213" header="0.31496062992125984" footer="0.31496062992125984"/>
  <pageSetup paperSize="8" scale="67"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workbookViewId="0">
      <selection activeCell="G2" sqref="G2"/>
    </sheetView>
  </sheetViews>
  <sheetFormatPr baseColWidth="10" defaultRowHeight="15" x14ac:dyDescent="0.25"/>
  <cols>
    <col min="1" max="1" width="2.85546875" style="97" customWidth="1"/>
    <col min="2" max="2" width="14.5703125" style="98" customWidth="1"/>
    <col min="3" max="5" width="12.140625" style="99" customWidth="1"/>
    <col min="6" max="6" width="15.5703125" style="99" customWidth="1"/>
    <col min="7" max="7" width="48.5703125" style="97" customWidth="1"/>
    <col min="8" max="8" width="2.85546875" style="97" customWidth="1"/>
    <col min="9" max="16384" width="11.42578125" style="97"/>
  </cols>
  <sheetData>
    <row r="1" spans="2:8" ht="48.75" customHeight="1" x14ac:dyDescent="0.25">
      <c r="B1" s="266" t="s">
        <v>111</v>
      </c>
      <c r="C1" s="267"/>
      <c r="D1" s="267"/>
      <c r="E1" s="267"/>
      <c r="F1" s="267"/>
      <c r="G1" s="267"/>
    </row>
    <row r="2" spans="2:8" ht="25.5" customHeight="1" x14ac:dyDescent="0.25">
      <c r="B2" s="135" t="s">
        <v>142</v>
      </c>
      <c r="C2" s="136" t="s">
        <v>143</v>
      </c>
      <c r="D2" s="106"/>
      <c r="E2" s="106"/>
      <c r="F2" s="97"/>
    </row>
    <row r="3" spans="2:8" ht="25.5" customHeight="1" x14ac:dyDescent="0.25">
      <c r="B3" s="135" t="s">
        <v>141</v>
      </c>
      <c r="C3" s="254">
        <v>1028000002503290</v>
      </c>
      <c r="D3" s="254"/>
      <c r="E3" s="106"/>
      <c r="F3" s="106"/>
      <c r="G3" s="137"/>
      <c r="H3" s="137"/>
    </row>
    <row r="4" spans="2:8" ht="15.75" thickBot="1" x14ac:dyDescent="0.3"/>
    <row r="5" spans="2:8" ht="20.25" customHeight="1" x14ac:dyDescent="0.25">
      <c r="B5" s="261" t="s">
        <v>86</v>
      </c>
      <c r="C5" s="263" t="s">
        <v>87</v>
      </c>
      <c r="D5" s="263"/>
      <c r="E5" s="263"/>
      <c r="F5" s="263" t="s">
        <v>88</v>
      </c>
      <c r="G5" s="270" t="s">
        <v>89</v>
      </c>
    </row>
    <row r="6" spans="2:8" ht="20.25" customHeight="1" thickBot="1" x14ac:dyDescent="0.3">
      <c r="B6" s="262"/>
      <c r="C6" s="100" t="s">
        <v>90</v>
      </c>
      <c r="D6" s="100" t="s">
        <v>91</v>
      </c>
      <c r="E6" s="100" t="s">
        <v>92</v>
      </c>
      <c r="F6" s="269"/>
      <c r="G6" s="271"/>
    </row>
    <row r="7" spans="2:8" ht="29.25" customHeight="1" x14ac:dyDescent="0.25">
      <c r="B7" s="268" t="s">
        <v>112</v>
      </c>
      <c r="C7" s="272">
        <v>3608.13</v>
      </c>
      <c r="D7" s="272">
        <v>0</v>
      </c>
      <c r="E7" s="272">
        <v>44624.21</v>
      </c>
      <c r="F7" s="273">
        <v>48232.34</v>
      </c>
      <c r="G7" s="93" t="s">
        <v>93</v>
      </c>
    </row>
    <row r="8" spans="2:8" ht="29.25" customHeight="1" x14ac:dyDescent="0.25">
      <c r="B8" s="257"/>
      <c r="C8" s="259"/>
      <c r="D8" s="259"/>
      <c r="E8" s="259"/>
      <c r="F8" s="264"/>
      <c r="G8" s="91" t="s">
        <v>94</v>
      </c>
    </row>
    <row r="9" spans="2:8" ht="29.25" customHeight="1" x14ac:dyDescent="0.25">
      <c r="B9" s="268" t="s">
        <v>113</v>
      </c>
      <c r="C9" s="259">
        <v>0</v>
      </c>
      <c r="D9" s="259">
        <v>0</v>
      </c>
      <c r="E9" s="259">
        <v>0</v>
      </c>
      <c r="F9" s="264">
        <v>0</v>
      </c>
      <c r="G9" s="91" t="s">
        <v>95</v>
      </c>
    </row>
    <row r="10" spans="2:8" ht="29.25" customHeight="1" x14ac:dyDescent="0.25">
      <c r="B10" s="257"/>
      <c r="C10" s="259"/>
      <c r="D10" s="259"/>
      <c r="E10" s="259"/>
      <c r="F10" s="264"/>
      <c r="G10" s="91" t="s">
        <v>96</v>
      </c>
    </row>
    <row r="11" spans="2:8" ht="29.25" customHeight="1" x14ac:dyDescent="0.25">
      <c r="B11" s="268" t="s">
        <v>114</v>
      </c>
      <c r="C11" s="259" t="s">
        <v>97</v>
      </c>
      <c r="D11" s="259">
        <v>0</v>
      </c>
      <c r="E11" s="259">
        <v>41339.51</v>
      </c>
      <c r="F11" s="264">
        <v>41339.51</v>
      </c>
      <c r="G11" s="91" t="s">
        <v>98</v>
      </c>
    </row>
    <row r="12" spans="2:8" ht="29.25" customHeight="1" x14ac:dyDescent="0.25">
      <c r="B12" s="257"/>
      <c r="C12" s="259"/>
      <c r="D12" s="259"/>
      <c r="E12" s="259"/>
      <c r="F12" s="264"/>
      <c r="G12" s="91" t="s">
        <v>99</v>
      </c>
    </row>
    <row r="13" spans="2:8" ht="37.5" customHeight="1" x14ac:dyDescent="0.25">
      <c r="B13" s="268" t="s">
        <v>115</v>
      </c>
      <c r="C13" s="259">
        <v>544.97</v>
      </c>
      <c r="D13" s="259">
        <v>0</v>
      </c>
      <c r="E13" s="259">
        <v>0</v>
      </c>
      <c r="F13" s="264">
        <v>544.97</v>
      </c>
      <c r="G13" s="91" t="s">
        <v>100</v>
      </c>
    </row>
    <row r="14" spans="2:8" ht="45" customHeight="1" x14ac:dyDescent="0.25">
      <c r="B14" s="257"/>
      <c r="C14" s="259"/>
      <c r="D14" s="259"/>
      <c r="E14" s="259"/>
      <c r="F14" s="264"/>
      <c r="G14" s="91" t="s">
        <v>101</v>
      </c>
    </row>
    <row r="15" spans="2:8" ht="29.25" customHeight="1" x14ac:dyDescent="0.25">
      <c r="B15" s="94" t="s">
        <v>116</v>
      </c>
      <c r="C15" s="95" t="s">
        <v>102</v>
      </c>
      <c r="D15" s="95" t="s">
        <v>102</v>
      </c>
      <c r="E15" s="95" t="s">
        <v>102</v>
      </c>
      <c r="F15" s="96"/>
      <c r="G15" s="91" t="s">
        <v>102</v>
      </c>
    </row>
    <row r="16" spans="2:8" ht="29.25" customHeight="1" x14ac:dyDescent="0.25">
      <c r="B16" s="257" t="s">
        <v>117</v>
      </c>
      <c r="C16" s="259" t="s">
        <v>103</v>
      </c>
      <c r="D16" s="259">
        <v>0</v>
      </c>
      <c r="E16" s="259">
        <v>0</v>
      </c>
      <c r="F16" s="264"/>
      <c r="G16" s="91" t="s">
        <v>104</v>
      </c>
    </row>
    <row r="17" spans="2:7" ht="29.25" customHeight="1" x14ac:dyDescent="0.25">
      <c r="B17" s="257"/>
      <c r="C17" s="259"/>
      <c r="D17" s="259"/>
      <c r="E17" s="259"/>
      <c r="F17" s="264"/>
      <c r="G17" s="91" t="s">
        <v>105</v>
      </c>
    </row>
    <row r="18" spans="2:7" ht="50.25" customHeight="1" x14ac:dyDescent="0.25">
      <c r="B18" s="94" t="s">
        <v>118</v>
      </c>
      <c r="C18" s="95">
        <v>29253.96</v>
      </c>
      <c r="D18" s="95">
        <v>0</v>
      </c>
      <c r="E18" s="95">
        <v>0</v>
      </c>
      <c r="F18" s="96">
        <v>29253.96</v>
      </c>
      <c r="G18" s="91" t="s">
        <v>106</v>
      </c>
    </row>
    <row r="19" spans="2:7" ht="42.75" customHeight="1" x14ac:dyDescent="0.25">
      <c r="B19" s="94" t="s">
        <v>119</v>
      </c>
      <c r="C19" s="95">
        <v>8499.5300000000007</v>
      </c>
      <c r="D19" s="95">
        <v>0</v>
      </c>
      <c r="E19" s="95">
        <v>0</v>
      </c>
      <c r="F19" s="96">
        <v>8499.5300000000007</v>
      </c>
      <c r="G19" s="91" t="s">
        <v>107</v>
      </c>
    </row>
    <row r="20" spans="2:7" ht="29.25" customHeight="1" x14ac:dyDescent="0.25">
      <c r="B20" s="257" t="s">
        <v>120</v>
      </c>
      <c r="C20" s="259" t="s">
        <v>102</v>
      </c>
      <c r="D20" s="259" t="s">
        <v>108</v>
      </c>
      <c r="E20" s="259">
        <v>10679.76</v>
      </c>
      <c r="F20" s="264">
        <v>10679.76</v>
      </c>
      <c r="G20" s="91" t="s">
        <v>109</v>
      </c>
    </row>
    <row r="21" spans="2:7" ht="29.25" customHeight="1" thickBot="1" x14ac:dyDescent="0.3">
      <c r="B21" s="258"/>
      <c r="C21" s="260"/>
      <c r="D21" s="260"/>
      <c r="E21" s="260"/>
      <c r="F21" s="265"/>
      <c r="G21" s="92" t="s">
        <v>110</v>
      </c>
    </row>
    <row r="22" spans="2:7" ht="27" customHeight="1" thickBot="1" x14ac:dyDescent="0.3">
      <c r="B22" s="255" t="s">
        <v>121</v>
      </c>
      <c r="C22" s="256"/>
      <c r="D22" s="256"/>
      <c r="E22" s="256"/>
      <c r="F22" s="138">
        <f>SUM(F7:F21)</f>
        <v>138550.07</v>
      </c>
    </row>
    <row r="24" spans="2:7" x14ac:dyDescent="0.25">
      <c r="B24" s="101" t="s">
        <v>122</v>
      </c>
    </row>
    <row r="28" spans="2:7" ht="25.5" customHeight="1" x14ac:dyDescent="0.25">
      <c r="B28" s="135" t="s">
        <v>142</v>
      </c>
      <c r="C28" s="136" t="s">
        <v>148</v>
      </c>
      <c r="D28" s="106"/>
      <c r="E28" s="106"/>
      <c r="F28" s="97"/>
      <c r="G28" s="106"/>
    </row>
    <row r="29" spans="2:7" ht="25.5" customHeight="1" x14ac:dyDescent="0.25">
      <c r="B29" s="135" t="s">
        <v>141</v>
      </c>
      <c r="C29" s="254">
        <v>1028000000037630</v>
      </c>
      <c r="D29" s="254"/>
      <c r="E29" s="106"/>
      <c r="F29" s="106"/>
      <c r="G29" s="106"/>
    </row>
    <row r="30" spans="2:7" ht="15.75" thickBot="1" x14ac:dyDescent="0.3"/>
    <row r="31" spans="2:7" s="140" customFormat="1" ht="20.25" customHeight="1" thickBot="1" x14ac:dyDescent="0.3">
      <c r="B31" s="255" t="s">
        <v>121</v>
      </c>
      <c r="C31" s="256"/>
      <c r="D31" s="256"/>
      <c r="E31" s="256"/>
      <c r="F31" s="139">
        <v>895.97</v>
      </c>
    </row>
    <row r="32" spans="2:7" ht="20.25" customHeight="1" x14ac:dyDescent="0.25"/>
    <row r="33" ht="29.25" customHeight="1" x14ac:dyDescent="0.25"/>
  </sheetData>
  <mergeCells count="39">
    <mergeCell ref="F5:F6"/>
    <mergeCell ref="G5:G6"/>
    <mergeCell ref="B7:B8"/>
    <mergeCell ref="C7:C8"/>
    <mergeCell ref="D7:D8"/>
    <mergeCell ref="E7:E8"/>
    <mergeCell ref="F7:F8"/>
    <mergeCell ref="F9:F10"/>
    <mergeCell ref="B11:B12"/>
    <mergeCell ref="C11:C12"/>
    <mergeCell ref="D11:D12"/>
    <mergeCell ref="E11:E12"/>
    <mergeCell ref="F11:F12"/>
    <mergeCell ref="F20:F21"/>
    <mergeCell ref="B1:G1"/>
    <mergeCell ref="B13:B14"/>
    <mergeCell ref="C13:C14"/>
    <mergeCell ref="D13:D14"/>
    <mergeCell ref="E13:E14"/>
    <mergeCell ref="F13:F14"/>
    <mergeCell ref="B16:B17"/>
    <mergeCell ref="C16:C17"/>
    <mergeCell ref="D16:D17"/>
    <mergeCell ref="E16:E17"/>
    <mergeCell ref="F16:F17"/>
    <mergeCell ref="B9:B10"/>
    <mergeCell ref="C9:C10"/>
    <mergeCell ref="D9:D10"/>
    <mergeCell ref="E9:E10"/>
    <mergeCell ref="C3:D3"/>
    <mergeCell ref="B31:E31"/>
    <mergeCell ref="C29:D29"/>
    <mergeCell ref="B22:E22"/>
    <mergeCell ref="B20:B21"/>
    <mergeCell ref="C20:C21"/>
    <mergeCell ref="D20:D21"/>
    <mergeCell ref="E20:E21"/>
    <mergeCell ref="B5:B6"/>
    <mergeCell ref="C5:E5"/>
  </mergeCells>
  <hyperlinks>
    <hyperlink ref="C3" r:id="rId1" display="callto:1028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Análisis Proyectos Inversión</vt:lpstr>
      <vt:lpstr>MENU</vt:lpstr>
      <vt:lpstr>Análisis Proy_Inversión</vt:lpstr>
      <vt:lpstr>% Ava.Téc.</vt:lpstr>
      <vt:lpstr>Presupuesto Histórico</vt:lpstr>
      <vt:lpstr>Comp.Años Anteriores</vt:lpstr>
      <vt:lpstr>'Análisis Proy_Inversión'!Área_de_impresión</vt:lpstr>
      <vt:lpstr>'Análisis Proyectos Inversión'!Área_de_impresión</vt:lpstr>
      <vt:lpstr>'Presupuesto Histórico'!Área_de_impresión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DeepWeb</dc:creator>
  <cp:keywords>C10H15N</cp:keywords>
  <cp:lastModifiedBy>Carla Fernanda Fierro Guamán</cp:lastModifiedBy>
  <cp:lastPrinted>2016-12-09T18:06:01Z</cp:lastPrinted>
  <dcterms:created xsi:type="dcterms:W3CDTF">2013-12-10T14:38:38Z</dcterms:created>
  <dcterms:modified xsi:type="dcterms:W3CDTF">2017-02-15T13:37:17Z</dcterms:modified>
</cp:coreProperties>
</file>