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80" windowWidth="20490" windowHeight="7575" firstSheet="1" activeTab="6"/>
  </bookViews>
  <sheets>
    <sheet name="COORDINACIÓN ZONAL" sheetId="4" r:id="rId1"/>
    <sheet name="DD PORTOVIEJO" sheetId="7" r:id="rId2"/>
    <sheet name="DD MANTA" sheetId="2" r:id="rId3"/>
    <sheet name="DD CHONE" sheetId="1" r:id="rId4"/>
    <sheet name="DD JAMA" sheetId="5" r:id="rId5"/>
    <sheet name="DD STO. DOMINGO" sheetId="3" r:id="rId6"/>
    <sheet name="CONSOLIDADO DE ÍNFIMA CUANTÍA" sheetId="6" r:id="rId7"/>
  </sheets>
  <calcPr calcId="145621"/>
</workbook>
</file>

<file path=xl/calcChain.xml><?xml version="1.0" encoding="utf-8"?>
<calcChain xmlns="http://schemas.openxmlformats.org/spreadsheetml/2006/main">
  <c r="J58" i="6"/>
  <c r="J57" l="1"/>
  <c r="J56"/>
  <c r="J52"/>
  <c r="J45"/>
  <c r="J7" i="7" l="1"/>
  <c r="J15" i="3"/>
  <c r="J16" s="1"/>
  <c r="J14"/>
  <c r="J10"/>
  <c r="J3"/>
  <c r="J10" i="5" l="1"/>
  <c r="J27" i="6" l="1"/>
  <c r="J19"/>
  <c r="J5" i="1" l="1"/>
  <c r="J5" i="2" l="1"/>
  <c r="J8" i="4" l="1"/>
</calcChain>
</file>

<file path=xl/sharedStrings.xml><?xml version="1.0" encoding="utf-8"?>
<sst xmlns="http://schemas.openxmlformats.org/spreadsheetml/2006/main" count="522" uniqueCount="172">
  <si>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</si>
  <si>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</si>
  <si>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</si>
  <si>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</si>
  <si>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</si>
  <si>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</si>
  <si>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</si>
  <si>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</si>
  <si>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</si>
  <si>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</si>
  <si>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</si>
  <si>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</si>
  <si>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</si>
  <si>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TOTAL DE ÍNFIMAS CUANTÍAS</t>
  </si>
  <si>
    <t>TOTAL ÍNFIMAS CUANTÍAS</t>
  </si>
  <si>
    <t>TOTAL DE ÍNFIMA CUANTÍAS</t>
  </si>
  <si>
    <t>001-001-1609</t>
  </si>
  <si>
    <t>SERVICIOS DE MANTENIMIENTO CORRECTIVO Y REPARACION DE VEHICULOS DE MOTOR</t>
  </si>
  <si>
    <t>BAYAS ORTIZ JOSUE ELIAS</t>
  </si>
  <si>
    <t>garantizar los diferentes recorridos con los funcionarios de las diferentes áreas de servicio de la Dirección Distrital 13D10 Jama-Pedernales y se pueda brindar un servicio de calidad a los usuarios</t>
  </si>
  <si>
    <t>Dirección Distrital 13D10 Jama-Pedernales requiere la contratación de Repuestos y Accesorios para los Vehículos durante el año 2018 a fin de suplir tal necesidad que coadyuve a brindar un servicio de calidad al usuario</t>
  </si>
  <si>
    <t>Otros Servicios</t>
  </si>
  <si>
    <t>LEONARDO ZAMBRANO RAMIREZ</t>
  </si>
  <si>
    <t>001-001-1608</t>
  </si>
  <si>
    <t>001-001-1611</t>
  </si>
  <si>
    <t>SERVICIOS COMERCIALES AL POR MENOR DE REPUESTOS DE VEHICULOS</t>
  </si>
  <si>
    <t>Mantener en buen estado los vehiculos de la institución</t>
  </si>
  <si>
    <t>Suplir tal necesidad que coadyuve a brindar un servicio de calidad</t>
  </si>
  <si>
    <t>Repuestos y Accesorios</t>
  </si>
  <si>
    <t>001-001-1825</t>
  </si>
  <si>
    <t>49113.00.1</t>
  </si>
  <si>
    <t>PARTES, PIEZAS, REPUESTOS Y ACCESORIOS PARA AUTOMOVILES</t>
  </si>
  <si>
    <t>BAQUE DELGADO XAVIER ABSALON</t>
  </si>
  <si>
    <t>ADQUISICION REPUESTOS PARA VEHICULOS INSTITUCIONALES</t>
  </si>
  <si>
    <t>PARA MANTENER LA OPERATIVIDAD DE LOS VEHICULOS INSTITUCIONALES</t>
  </si>
  <si>
    <t>Otros Bienes</t>
  </si>
  <si>
    <t xml:space="preserve">LENIN MOREIRA </t>
  </si>
  <si>
    <t>001-001-1824</t>
  </si>
  <si>
    <t>ADQUISICION DE REPUESTOS PARA VEHICULOS INSTITUCIONALES</t>
  </si>
  <si>
    <t>001-001-1823</t>
  </si>
  <si>
    <t>001-001-1822</t>
  </si>
  <si>
    <t>87141.00.1</t>
  </si>
  <si>
    <t>SERVICIOS DE MANTENIMIENTO Y REPARACION DE VEHICULOS DE MOTOR. ESTOS SERVICIOS PUEDEN INCLUIR LA REVISION DEL MOTOR</t>
  </si>
  <si>
    <t>MANTENIMIENTO Y REPARACION DE LOS VEHICULOS INSTITUCIONALES</t>
  </si>
  <si>
    <t>001-001-1821</t>
  </si>
  <si>
    <t>001-001-1820</t>
  </si>
  <si>
    <t>87141.00.3</t>
  </si>
  <si>
    <t>CAMBIO DE ACEITE DE MOTOR U OTROS COMPONENTES DE AUTOMOTORES</t>
  </si>
  <si>
    <t>CAMBIO DE ACEITE PARA VEHICULOS INSITUCIONALES</t>
  </si>
  <si>
    <t>MANTENIMIENTO PREVENTIVO DE LOS VEHICULOS INSTITUCIONALES</t>
  </si>
  <si>
    <t>004-001-488140</t>
  </si>
  <si>
    <t>33310.00.1</t>
  </si>
  <si>
    <t>GASOLINA SUPER 90 OCTANOS O MAS</t>
  </si>
  <si>
    <t>ESTACION DE SERVICIO JENMER CIA. LTDA.</t>
  </si>
  <si>
    <t>ADQUISICION DE COMBUSTIBLE PARA VEHICULOS INSTITUCIONALES</t>
  </si>
  <si>
    <t>Combustibles</t>
  </si>
  <si>
    <t>001-001-407</t>
  </si>
  <si>
    <t>38912.01.3</t>
  </si>
  <si>
    <t>TONER PARA EQUIPO MULTIFUNCION</t>
  </si>
  <si>
    <t>LUZARDO DELGADO SAMUEL FERNANDO</t>
  </si>
  <si>
    <t>ADQUISICION DE TONERS PARA IMPRESORAS</t>
  </si>
  <si>
    <t>PARA MANTENER LA OPERATIVIDAD DE LAS IMPRESORAS Y EL NORMAL DESEMPEÑO DE LAS FUNCIONES DIARIAS DE LA INSTITUCION</t>
  </si>
  <si>
    <t>001-001-086</t>
  </si>
  <si>
    <t>SERVICIOS COMERCIALES AL POR MENOR DE PRODUCTOS COMESTIBLES N.C.P. EN TIENDAS NO ESPECIALIZADAS</t>
  </si>
  <si>
    <t>ASOCIACIÓN DE PRODUCCIÓN AGROPECUARIA SANTO DOMINGO TIERRA TSACHILA "ASPROASDOT"</t>
  </si>
  <si>
    <t>ALIMENTOS Y BEBIDAS PARA EL CENTRO GERONTOLÓGICO DURANTE EL PERIODO DEL 16 DE ABRIL AL 08 DE FEBRERO DE 2018</t>
  </si>
  <si>
    <t>ORDEN DE COMPRA 001-2018</t>
  </si>
  <si>
    <t>BIEN</t>
  </si>
  <si>
    <t>KAREN ZAMBRANO</t>
  </si>
  <si>
    <t>001-001-075</t>
  </si>
  <si>
    <t>001-001-074</t>
  </si>
  <si>
    <t>001-001-072</t>
  </si>
  <si>
    <t>001-001-071</t>
  </si>
  <si>
    <t>001-001-070</t>
  </si>
  <si>
    <t>001-001-068</t>
  </si>
  <si>
    <t>001-001-066</t>
  </si>
  <si>
    <t>001-001-0610</t>
  </si>
  <si>
    <t>62281.00.1</t>
  </si>
  <si>
    <t xml:space="preserve">  SERVICIOS COMERCIALES AL POR MENOR DE VEHICULOS DE MOTOR, MOTOCICLETAS, VEHICULOS PARA NIEVE, REPUESTOS, NEUMATICOS Y ACCESORIOS AFINES EN TIENDAS ESPECIALIZADAS</t>
  </si>
  <si>
    <t>INGAUTO INGENIERIA AUTOMOTRÍZ</t>
  </si>
  <si>
    <t>REPUESTOS PARA REPARACIÓN DEL PARQUE AUTOMOTOR</t>
  </si>
  <si>
    <t>ORDEN DE COMPRA 004-2018</t>
  </si>
  <si>
    <t>REPUESTOS</t>
  </si>
  <si>
    <t>001-001-0609</t>
  </si>
  <si>
    <t>001-001-0607</t>
  </si>
  <si>
    <t>001-001-0608</t>
  </si>
  <si>
    <t>001-001-0000014</t>
  </si>
  <si>
    <t>63230.02.1</t>
  </si>
  <si>
    <t>PREPARACION DE ALIMENTOS Y SERVICIOS DE SUMINISTRO PRESTADOS POR ENCARGO PARA OTRAS EMPRESAS Y OTRAS INSTITUCIONES, COMO POR EJEMPLO BARES Y RESTAURANTES</t>
  </si>
  <si>
    <t>ASOPROMARVEPA</t>
  </si>
  <si>
    <t xml:space="preserve">" SERVICIO DE ALIMENTACION PARA ADULTOS MAYORES DEL CENTRO GERONTOLOGICO GUILLERMINA LOOR DE MORENO </t>
  </si>
  <si>
    <t xml:space="preserve">ORDEN DE COMPRA </t>
  </si>
  <si>
    <t>SERVICIO</t>
  </si>
  <si>
    <t>AB. ROUGE HERMIDA</t>
  </si>
  <si>
    <t>001-004-67244</t>
  </si>
  <si>
    <t>ARAUZ PALACIOS CARLOS ARMANDO</t>
  </si>
  <si>
    <t>ABASTECIMIENTO DE COMBUSTIBLE DEL PARQUE AUTOMOTOR DE LA DIRECCIÓN DISTRITAL 13D07 CHONE-FLAVIO ALFARO-MIES</t>
  </si>
  <si>
    <t>MIES-CZ-4-DDCH-2018-1332-M</t>
  </si>
  <si>
    <t>COMBUSTIBLES</t>
  </si>
  <si>
    <t>JORGE LENIN SALTOS DUEÑAS</t>
  </si>
  <si>
    <t>001-004-80311</t>
  </si>
  <si>
    <t>ESTACION DE SERVICIOS LOSPITS CIA. LTDA.</t>
  </si>
  <si>
    <t>MIES-CZ-4-DDCH-2018-1736-M</t>
  </si>
  <si>
    <t>ISMELDA EUFEMIA MACIAS ZAMBRANO</t>
  </si>
  <si>
    <t>REPORTE DE INFIMAS CUANTÍAS MES DE ABRIL DEL 2018</t>
  </si>
  <si>
    <t>REPORTE DE INFIMAS CUANTÍAS HASTA MES DE ABRIL DEL 2018</t>
  </si>
  <si>
    <t>001-001-000002152</t>
  </si>
  <si>
    <t>cambios de aceite completos con sus respectivos filtros</t>
  </si>
  <si>
    <t>se realizan los respectivos cambios de aceite completo a los vehiculos debido a los arduos recorridos en los diferentes cantones ,parroquias, comunidades y recintos del distrito</t>
  </si>
  <si>
    <t>001-001-000002155</t>
  </si>
  <si>
    <t>001-001-000002156</t>
  </si>
  <si>
    <t>001-001-000002157</t>
  </si>
  <si>
    <t>002-012-000000329</t>
  </si>
  <si>
    <t>GASOLINA</t>
  </si>
  <si>
    <t>INTRIAGO CHICA MARIA VEGONIA</t>
  </si>
  <si>
    <t>adquisición de gasolina por los extensos recorridos de los vehiculos</t>
  </si>
  <si>
    <t>importante para poder cumplir los respectivos recorridos</t>
  </si>
  <si>
    <t>DIESEL</t>
  </si>
  <si>
    <t>adquisición de Diesel por los extensos recorridos de los vehiculos</t>
  </si>
  <si>
    <t>001-001-088</t>
  </si>
  <si>
    <t>ADQUISICIÓN DE ALIMENTOS Y BEBIDAS PARA EL CENTRO GERONTOLÓGICO DURANTE EL PERIODO DEL 16 DE ABRIL AL 08 DE FEBRERO DE 2018</t>
  </si>
  <si>
    <t>ORDEN DE COMPRA IC-003-2018</t>
  </si>
  <si>
    <t>ALIMENTOS Y BEBIDAS</t>
  </si>
  <si>
    <t>001-001-078</t>
  </si>
  <si>
    <t>001-001-079</t>
  </si>
  <si>
    <t>001-001-080</t>
  </si>
  <si>
    <t>001-001-081</t>
  </si>
  <si>
    <t>001-001-082</t>
  </si>
  <si>
    <t>001-001-083</t>
  </si>
  <si>
    <t>001-001-0663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</si>
  <si>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</si>
  <si>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MANTENIMIENTO PREVENTIVO Y CORRECTIVO DEL PARQUE AUTOMOTOR DE LA DIRECCIÓN DISTRITAL</t>
  </si>
  <si>
    <t>ORDEN DE COMPRA IC-009-2018</t>
  </si>
  <si>
    <t>OTROS SERVICIOS</t>
  </si>
  <si>
    <t>001-001-0662</t>
  </si>
  <si>
    <t>001-001-0661</t>
  </si>
  <si>
    <t>001-001-0660</t>
  </si>
  <si>
    <t>001-001-0101</t>
  </si>
  <si>
    <t>SERVICIOS DE LIMPIEZA Y PLANCHADO DE ROPA PARA EMPRESAS</t>
  </si>
  <si>
    <t>VALLADARES LÓPEZ CARLOS ALBERTO</t>
  </si>
  <si>
    <t>SERVICIO DE LAVADO, SECADO Y PLANCHADO DE ROPA PARA EL CENTRO GERONTOLÓGICO</t>
  </si>
  <si>
    <t>ORDEN DE COMPRA IC-002-2018</t>
  </si>
  <si>
    <t>002-015-045412</t>
  </si>
  <si>
    <t>SINDICATO CANTONAL DE CHOFERES PROFESIONALES DE SANTO DOMINGO</t>
  </si>
  <si>
    <t>ADQUISICIÓN DE COMBUSTIBLE PARA EL PARQUE AUTOMOTOR DE LA DIRECCIÓN DISTRITAL</t>
  </si>
  <si>
    <t>ORDEN DE COMPRA IC-005-2018</t>
  </si>
  <si>
    <t>COMBUSTIBLE</t>
  </si>
  <si>
    <t xml:space="preserve">001-001-0000017 </t>
  </si>
  <si>
    <t>SERVICIOS DE PREPARACION Y SUMINISTRO DE COMIDAS Y SERVICIOS CONEXOS DE SUMINISTRO DE BEBIDAS PRESTADOS POR RESTAURANTES, CAFETERIAS E INSTALACIONES ANALOGAS QUE PRESTAN UN SERVICIO COMPLETO DE CAMAREROS PARA CLIENTES SENTADOS A LA MESA (CON BARRAS Y RESE</t>
  </si>
  <si>
    <t>ASOCIACIÓN DE SERVICIOS DE ALIMENTACIÓN MARTINEZ VÉLEZ PATRICIO "ASOPROMARVEPA"</t>
  </si>
  <si>
    <t>SERVICIO DE ALIMENTACION PARA ADULTOS MAYORES DEL CENTRO GERONTOLOGICO GUILLERMINA LOOR DE MORENO MODALIDAD RESIDENCIAL Y DIURNO</t>
  </si>
  <si>
    <t>ORDEN DE COMPRA INF-DDP-006-2018</t>
  </si>
  <si>
    <t>Alimentos y Bebidas</t>
  </si>
  <si>
    <t>AB. ROUGET HERMIDA</t>
  </si>
  <si>
    <t xml:space="preserve">  006-002-870129</t>
  </si>
  <si>
    <t xml:space="preserve">  ESTACION DE SERVICIO JENMER CIA. LTDA</t>
  </si>
  <si>
    <t>ADQUISICION DE COMBUSTIBLE PARA LOS VEHICULOS DE LA DIRECCION DISTRITAL PORTOVIEJO</t>
  </si>
  <si>
    <t>ORDEN DE COMPRA INF-DDP-002-2018</t>
  </si>
  <si>
    <t xml:space="preserve">  001-001-55</t>
  </si>
  <si>
    <t>MENDOZA GARCIA DIANA GISELLA</t>
  </si>
  <si>
    <t>SERVICIO DE MANTENIMIENTO PREVENTIVO Y CORRECTIVO PARA LOS VEHICULOS DE LA DIRECCION DISTRITAL PORTOVIEJO MIES</t>
  </si>
  <si>
    <t>ORDEN DE COMPRA INF-DDP-005-2018</t>
  </si>
  <si>
    <t xml:space="preserve">  001-001-630</t>
  </si>
  <si>
    <t xml:space="preserve"> TONER </t>
  </si>
  <si>
    <t>Alvarado Cordova Pamela Narcisa</t>
  </si>
  <si>
    <t xml:space="preserve"> ADQUISICION DE TONER PARA LAS AREAS DE LA DIRECCION DISTRITAL PORTOVIEJO MIES</t>
  </si>
  <si>
    <t>ORDEN DE COMPRA INF-DDP-004-2018</t>
  </si>
  <si>
    <t>001-001-9333</t>
  </si>
  <si>
    <t>OTROS SERVICIOS DE LIMPIEZA Y MANTENIMIENTO</t>
  </si>
  <si>
    <t xml:space="preserve">MERO RIVERA GERMAN GABRIEL </t>
  </si>
  <si>
    <t>MANTENIMIENTO Y REPARACION DE ACONDICIONADORES DE AIRE PARA VEHICULOS INSTITUCIONALES</t>
  </si>
  <si>
    <t>NO APLICA</t>
  </si>
</sst>
</file>

<file path=xl/styles.xml><?xml version="1.0" encoding="utf-8"?>
<styleSheet xmlns="http://schemas.openxmlformats.org/spreadsheetml/2006/main">
  <numFmts count="7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&quot;$&quot;\ #,##0.00"/>
    <numFmt numFmtId="167" formatCode="_(* #,##0.0000_);_(* \(#,##0.000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10"/>
      <name val="Arial"/>
      <family val="2"/>
    </font>
    <font>
      <u/>
      <sz val="9.8000000000000007"/>
      <color theme="10"/>
      <name val="Arial"/>
      <family val="2"/>
    </font>
    <font>
      <b/>
      <sz val="10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11"/>
      <color theme="1"/>
      <name val="Verdana"/>
      <family val="2"/>
    </font>
    <font>
      <sz val="9"/>
      <color indexed="8"/>
      <name val="Calibri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5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/>
    <xf numFmtId="0" fontId="7" fillId="0" borderId="0" applyNumberFormat="0" applyFont="0" applyFill="0" applyBorder="0" applyAlignment="0" applyProtection="0"/>
    <xf numFmtId="0" fontId="7" fillId="0" borderId="0"/>
  </cellStyleXfs>
  <cellXfs count="15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5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5" borderId="0" xfId="0" applyFont="1" applyFill="1"/>
    <xf numFmtId="0" fontId="0" fillId="5" borderId="1" xfId="0" applyFont="1" applyFill="1" applyBorder="1" applyAlignment="1">
      <alignment horizontal="left"/>
    </xf>
    <xf numFmtId="0" fontId="0" fillId="5" borderId="1" xfId="0" applyFont="1" applyFill="1" applyBorder="1"/>
    <xf numFmtId="49" fontId="0" fillId="5" borderId="0" xfId="0" applyNumberFormat="1" applyFont="1" applyFill="1" applyAlignment="1">
      <alignment wrapText="1"/>
    </xf>
    <xf numFmtId="49" fontId="0" fillId="5" borderId="0" xfId="0" applyNumberFormat="1" applyFont="1" applyFill="1"/>
    <xf numFmtId="0" fontId="0" fillId="5" borderId="0" xfId="0" applyFont="1" applyFill="1" applyAlignment="1">
      <alignment horizontal="left"/>
    </xf>
    <xf numFmtId="43" fontId="1" fillId="5" borderId="0" xfId="1" applyFont="1" applyFill="1"/>
    <xf numFmtId="0" fontId="6" fillId="0" borderId="0" xfId="0" applyFont="1" applyAlignment="1">
      <alignment horizontal="center" vertical="center" wrapText="1"/>
    </xf>
    <xf numFmtId="43" fontId="6" fillId="0" borderId="0" xfId="2" applyFont="1" applyAlignment="1">
      <alignment horizontal="center" vertical="center" wrapText="1"/>
    </xf>
    <xf numFmtId="43" fontId="0" fillId="5" borderId="0" xfId="1" applyFont="1" applyFill="1"/>
    <xf numFmtId="0" fontId="11" fillId="0" borderId="0" xfId="0" applyFont="1"/>
    <xf numFmtId="0" fontId="9" fillId="2" borderId="1" xfId="0" applyFont="1" applyFill="1" applyBorder="1" applyAlignment="1">
      <alignment horizontal="center" vertical="center" wrapText="1"/>
    </xf>
    <xf numFmtId="165" fontId="9" fillId="2" borderId="1" xfId="5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3" fontId="12" fillId="3" borderId="1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3" fontId="16" fillId="0" borderId="0" xfId="1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65" fontId="15" fillId="0" borderId="6" xfId="5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66" fontId="15" fillId="0" borderId="6" xfId="5" applyNumberFormat="1" applyFont="1" applyBorder="1" applyAlignment="1">
      <alignment horizontal="center" vertical="center" wrapText="1"/>
    </xf>
    <xf numFmtId="166" fontId="6" fillId="0" borderId="1" xfId="5" applyNumberFormat="1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4" fontId="18" fillId="0" borderId="1" xfId="3" applyFont="1" applyFill="1" applyBorder="1" applyAlignment="1">
      <alignment horizontal="righ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44" fontId="21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43" fontId="19" fillId="0" borderId="1" xfId="1" applyNumberFormat="1" applyFont="1" applyBorder="1" applyAlignment="1">
      <alignment horizontal="right" vertical="center" wrapText="1"/>
    </xf>
    <xf numFmtId="43" fontId="19" fillId="0" borderId="1" xfId="1" applyFont="1" applyBorder="1" applyAlignment="1">
      <alignment horizontal="right" vertical="center" wrapText="1"/>
    </xf>
    <xf numFmtId="43" fontId="19" fillId="0" borderId="1" xfId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 wrapText="1"/>
    </xf>
    <xf numFmtId="44" fontId="20" fillId="0" borderId="1" xfId="0" applyNumberFormat="1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44" fontId="18" fillId="0" borderId="1" xfId="3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top" wrapText="1"/>
    </xf>
    <xf numFmtId="14" fontId="18" fillId="0" borderId="1" xfId="0" applyNumberFormat="1" applyFont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44" fontId="18" fillId="4" borderId="1" xfId="0" applyNumberFormat="1" applyFont="1" applyFill="1" applyBorder="1" applyAlignment="1">
      <alignment horizontal="right" vertical="center" wrapText="1"/>
    </xf>
    <xf numFmtId="44" fontId="18" fillId="0" borderId="1" xfId="3" applyNumberFormat="1" applyFont="1" applyBorder="1" applyAlignment="1">
      <alignment horizontal="right" vertical="top" wrapText="1"/>
    </xf>
    <xf numFmtId="0" fontId="18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43" fontId="15" fillId="0" borderId="1" xfId="2" applyFont="1" applyBorder="1" applyAlignment="1">
      <alignment horizontal="right" vertical="center" wrapText="1"/>
    </xf>
    <xf numFmtId="14" fontId="0" fillId="5" borderId="1" xfId="0" applyNumberFormat="1" applyFont="1" applyFill="1" applyBorder="1" applyAlignment="1">
      <alignment vertical="center" wrapText="1"/>
    </xf>
    <xf numFmtId="14" fontId="18" fillId="4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16" fontId="11" fillId="0" borderId="1" xfId="0" applyNumberFormat="1" applyFont="1" applyFill="1" applyBorder="1" applyAlignment="1">
      <alignment horizontal="center" vertical="center" wrapText="1"/>
    </xf>
    <xf numFmtId="43" fontId="16" fillId="0" borderId="1" xfId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16" fontId="1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4" fontId="3" fillId="0" borderId="1" xfId="1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3" fontId="11" fillId="2" borderId="1" xfId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2" fontId="18" fillId="0" borderId="1" xfId="0" applyNumberFormat="1" applyFont="1" applyFill="1" applyBorder="1" applyAlignment="1">
      <alignment horizontal="center" vertical="center"/>
    </xf>
    <xf numFmtId="44" fontId="11" fillId="0" borderId="1" xfId="0" applyNumberFormat="1" applyFont="1" applyBorder="1" applyAlignment="1">
      <alignment vertical="center" wrapText="1"/>
    </xf>
    <xf numFmtId="8" fontId="0" fillId="5" borderId="1" xfId="0" applyNumberFormat="1" applyFont="1" applyFill="1" applyBorder="1" applyAlignment="1">
      <alignment vertical="center" wrapText="1"/>
    </xf>
    <xf numFmtId="8" fontId="18" fillId="0" borderId="1" xfId="3" applyNumberFormat="1" applyFont="1" applyFill="1" applyBorder="1" applyAlignment="1">
      <alignment horizontal="right" vertical="center" wrapText="1"/>
    </xf>
    <xf numFmtId="8" fontId="2" fillId="5" borderId="1" xfId="1" applyNumberFormat="1" applyFont="1" applyFill="1" applyBorder="1"/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1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6" fontId="11" fillId="0" borderId="5" xfId="0" applyNumberFormat="1" applyFont="1" applyFill="1" applyBorder="1" applyAlignment="1">
      <alignment horizontal="center" vertical="center" wrapText="1"/>
    </xf>
    <xf numFmtId="16" fontId="11" fillId="0" borderId="11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16" fontId="16" fillId="0" borderId="5" xfId="0" applyNumberFormat="1" applyFont="1" applyFill="1" applyBorder="1" applyAlignment="1">
      <alignment horizontal="center" vertical="center" wrapText="1"/>
    </xf>
    <xf numFmtId="16" fontId="16" fillId="0" borderId="11" xfId="0" applyNumberFormat="1" applyFont="1" applyFill="1" applyBorder="1" applyAlignment="1">
      <alignment horizontal="center" vertical="center" wrapText="1"/>
    </xf>
    <xf numFmtId="16" fontId="16" fillId="0" borderId="1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" fontId="16" fillId="0" borderId="1" xfId="0" applyNumberFormat="1" applyFont="1" applyFill="1" applyBorder="1" applyAlignment="1">
      <alignment horizontal="center" vertical="center" wrapText="1"/>
    </xf>
    <xf numFmtId="43" fontId="16" fillId="0" borderId="1" xfId="1" applyFont="1" applyFill="1" applyBorder="1" applyAlignment="1">
      <alignment horizontal="center" vertical="center" wrapText="1"/>
    </xf>
  </cellXfs>
  <cellStyles count="55">
    <cellStyle name="Hipervínculo 2" xfId="4"/>
    <cellStyle name="Millares" xfId="1" builtinId="3"/>
    <cellStyle name="Millares 2" xfId="2"/>
    <cellStyle name="Millares 3" xfId="5"/>
    <cellStyle name="Moneda" xfId="3" builtinId="4"/>
    <cellStyle name="Moneda 2" xfId="6"/>
    <cellStyle name="Normal" xfId="0" builtinId="0"/>
    <cellStyle name="Normal 10" xfId="7"/>
    <cellStyle name="Normal 10 2" xfId="8"/>
    <cellStyle name="Normal 103 2" xfId="9"/>
    <cellStyle name="Normal 2" xfId="54"/>
    <cellStyle name="Normal 2 10" xfId="10"/>
    <cellStyle name="Normal 2 11" xfId="11"/>
    <cellStyle name="Normal 2 12" xfId="12"/>
    <cellStyle name="Normal 2 13" xfId="13"/>
    <cellStyle name="Normal 2 14" xfId="14"/>
    <cellStyle name="Normal 2 15" xfId="15"/>
    <cellStyle name="Normal 2 16" xfId="16"/>
    <cellStyle name="Normal 2 17" xfId="17"/>
    <cellStyle name="Normal 2 18" xfId="18"/>
    <cellStyle name="Normal 2 21" xfId="19"/>
    <cellStyle name="Normal 2 22" xfId="20"/>
    <cellStyle name="Normal 2 23" xfId="21"/>
    <cellStyle name="Normal 2 24" xfId="22"/>
    <cellStyle name="Normal 2 25" xfId="23"/>
    <cellStyle name="Normal 2 26" xfId="24"/>
    <cellStyle name="Normal 2 27" xfId="25"/>
    <cellStyle name="Normal 2 28" xfId="26"/>
    <cellStyle name="Normal 2 31" xfId="27"/>
    <cellStyle name="Normal 2 34" xfId="28"/>
    <cellStyle name="Normal 2 37" xfId="29"/>
    <cellStyle name="Normal 2 38" xfId="30"/>
    <cellStyle name="Normal 2 39" xfId="31"/>
    <cellStyle name="Normal 2 43" xfId="32"/>
    <cellStyle name="Normal 2 44" xfId="33"/>
    <cellStyle name="Normal 2 45" xfId="34"/>
    <cellStyle name="Normal 2 46" xfId="35"/>
    <cellStyle name="Normal 2 47" xfId="36"/>
    <cellStyle name="Normal 2 48" xfId="37"/>
    <cellStyle name="Normal 2 49" xfId="38"/>
    <cellStyle name="Normal 2 5" xfId="39"/>
    <cellStyle name="Normal 2 50" xfId="40"/>
    <cellStyle name="Normal 2 51" xfId="41"/>
    <cellStyle name="Normal 2 52" xfId="42"/>
    <cellStyle name="Normal 2 53" xfId="43"/>
    <cellStyle name="Normal 2 54" xfId="44"/>
    <cellStyle name="Normal 2 55" xfId="45"/>
    <cellStyle name="Normal 2 56" xfId="46"/>
    <cellStyle name="Normal 2 57" xfId="47"/>
    <cellStyle name="Normal 2 6" xfId="48"/>
    <cellStyle name="Normal 2 7" xfId="49"/>
    <cellStyle name="Normal 2 8" xfId="50"/>
    <cellStyle name="Normal 2 9" xfId="51"/>
    <cellStyle name="Normal 4" xfId="52"/>
    <cellStyle name="Normal 5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zoomScale="87" zoomScaleNormal="87" workbookViewId="0">
      <selection activeCell="A4" sqref="A4"/>
    </sheetView>
  </sheetViews>
  <sheetFormatPr baseColWidth="10" defaultRowHeight="15"/>
  <cols>
    <col min="3" max="3" width="13.42578125" customWidth="1"/>
    <col min="4" max="4" width="14.42578125" customWidth="1"/>
    <col min="5" max="5" width="30.7109375" customWidth="1"/>
    <col min="6" max="6" width="15.7109375" customWidth="1"/>
    <col min="7" max="7" width="30.7109375" customWidth="1"/>
    <col min="10" max="10" width="13.85546875" customWidth="1"/>
    <col min="11" max="11" width="30.7109375" customWidth="1"/>
    <col min="13" max="13" width="16.85546875" customWidth="1"/>
  </cols>
  <sheetData>
    <row r="1" spans="1:13">
      <c r="A1" s="125" t="s">
        <v>104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ht="38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9" t="s">
        <v>8</v>
      </c>
      <c r="J2" s="19" t="s">
        <v>9</v>
      </c>
      <c r="K2" s="18" t="s">
        <v>10</v>
      </c>
      <c r="L2" s="18" t="s">
        <v>11</v>
      </c>
      <c r="M2" s="18" t="s">
        <v>12</v>
      </c>
    </row>
    <row r="3" spans="1:13" ht="33" customHeight="1">
      <c r="A3" s="126" t="s">
        <v>171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8"/>
    </row>
    <row r="4" spans="1:13">
      <c r="A4" s="98">
        <v>2</v>
      </c>
      <c r="B4" s="39"/>
      <c r="C4" s="40"/>
      <c r="D4" s="39"/>
      <c r="E4" s="41"/>
      <c r="F4" s="41"/>
      <c r="G4" s="41"/>
      <c r="H4" s="25"/>
      <c r="I4" s="43"/>
      <c r="J4" s="43"/>
      <c r="K4" s="38"/>
      <c r="L4" s="24"/>
      <c r="M4" s="39"/>
    </row>
    <row r="5" spans="1:13">
      <c r="A5" s="97">
        <v>3</v>
      </c>
      <c r="B5" s="39"/>
      <c r="C5" s="40"/>
      <c r="D5" s="39"/>
      <c r="E5" s="41"/>
      <c r="F5" s="41"/>
      <c r="G5" s="41"/>
      <c r="H5" s="25"/>
      <c r="I5" s="43"/>
      <c r="J5" s="43"/>
      <c r="K5" s="38"/>
      <c r="L5" s="24"/>
      <c r="M5" s="39"/>
    </row>
    <row r="6" spans="1:13">
      <c r="A6" s="98">
        <v>4</v>
      </c>
      <c r="B6" s="39"/>
      <c r="C6" s="40"/>
      <c r="D6" s="39"/>
      <c r="E6" s="41"/>
      <c r="F6" s="41"/>
      <c r="G6" s="41"/>
      <c r="H6" s="25"/>
      <c r="I6" s="43"/>
      <c r="J6" s="43"/>
      <c r="K6" s="38"/>
      <c r="L6" s="24"/>
      <c r="M6" s="39"/>
    </row>
    <row r="7" spans="1:13">
      <c r="A7" s="97">
        <v>5</v>
      </c>
      <c r="B7" s="39"/>
      <c r="C7" s="40"/>
      <c r="D7" s="39"/>
      <c r="E7" s="41"/>
      <c r="F7" s="41"/>
      <c r="G7" s="41"/>
      <c r="H7" s="25"/>
      <c r="I7" s="43"/>
      <c r="J7" s="43"/>
      <c r="K7" s="38"/>
      <c r="L7" s="24"/>
      <c r="M7" s="39"/>
    </row>
    <row r="8" spans="1:13" ht="15.75" thickBot="1">
      <c r="A8" s="122" t="s">
        <v>15</v>
      </c>
      <c r="B8" s="123"/>
      <c r="C8" s="123"/>
      <c r="D8" s="123"/>
      <c r="E8" s="123"/>
      <c r="F8" s="123"/>
      <c r="G8" s="124"/>
      <c r="H8" s="31"/>
      <c r="I8" s="32"/>
      <c r="J8" s="42">
        <f>J3+J4</f>
        <v>0</v>
      </c>
      <c r="K8" s="26"/>
      <c r="L8" s="27"/>
      <c r="M8" s="27"/>
    </row>
  </sheetData>
  <mergeCells count="3">
    <mergeCell ref="A8:G8"/>
    <mergeCell ref="A1:M1"/>
    <mergeCell ref="A3:M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"/>
  <sheetViews>
    <sheetView topLeftCell="E1" workbookViewId="0">
      <selection activeCell="F12" sqref="F12"/>
    </sheetView>
  </sheetViews>
  <sheetFormatPr baseColWidth="10" defaultRowHeight="15"/>
  <cols>
    <col min="1" max="1" width="5" style="4" customWidth="1"/>
    <col min="2" max="2" width="17.140625" style="10" customWidth="1"/>
    <col min="3" max="3" width="12" style="4" bestFit="1" customWidth="1"/>
    <col min="4" max="4" width="13.5703125" style="11" customWidth="1"/>
    <col min="5" max="5" width="42" style="12" customWidth="1"/>
    <col min="6" max="6" width="16.5703125" style="4" customWidth="1"/>
    <col min="7" max="7" width="31.7109375" style="4" customWidth="1"/>
    <col min="8" max="8" width="9" style="4" customWidth="1"/>
    <col min="9" max="9" width="11.85546875" style="4" bestFit="1" customWidth="1"/>
    <col min="10" max="10" width="11.85546875" style="16" bestFit="1" customWidth="1"/>
    <col min="11" max="11" width="18.85546875" style="12" customWidth="1"/>
    <col min="12" max="12" width="16" style="4" customWidth="1"/>
    <col min="13" max="13" width="22.28515625" style="4" customWidth="1"/>
    <col min="14" max="16384" width="11.42578125" style="4"/>
  </cols>
  <sheetData>
    <row r="1" spans="1:13">
      <c r="A1" s="125" t="s">
        <v>104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s="7" customFormat="1" ht="57.75" customHeight="1">
      <c r="A2" s="3" t="s">
        <v>0</v>
      </c>
      <c r="B2" s="5" t="s">
        <v>1</v>
      </c>
      <c r="C2" s="3" t="s">
        <v>2</v>
      </c>
      <c r="D2" s="5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6" t="s">
        <v>9</v>
      </c>
      <c r="K2" s="3" t="s">
        <v>10</v>
      </c>
      <c r="L2" s="3" t="s">
        <v>11</v>
      </c>
      <c r="M2" s="3" t="s">
        <v>12</v>
      </c>
    </row>
    <row r="3" spans="1:13" s="7" customFormat="1" ht="15" customHeight="1">
      <c r="A3" s="92">
        <v>1</v>
      </c>
      <c r="B3" s="92" t="s">
        <v>147</v>
      </c>
      <c r="C3" s="94">
        <v>43214</v>
      </c>
      <c r="D3" s="92">
        <v>632100011</v>
      </c>
      <c r="E3" s="92" t="s">
        <v>148</v>
      </c>
      <c r="F3" s="92" t="s">
        <v>149</v>
      </c>
      <c r="G3" s="92" t="s">
        <v>150</v>
      </c>
      <c r="H3" s="92">
        <v>1</v>
      </c>
      <c r="I3" s="119">
        <v>3417.86</v>
      </c>
      <c r="J3" s="119">
        <v>3417.86</v>
      </c>
      <c r="K3" s="92" t="s">
        <v>151</v>
      </c>
      <c r="L3" s="92" t="s">
        <v>152</v>
      </c>
      <c r="M3" s="92" t="s">
        <v>153</v>
      </c>
    </row>
    <row r="4" spans="1:13" s="7" customFormat="1" ht="46.5" customHeight="1">
      <c r="A4" s="44">
        <v>2</v>
      </c>
      <c r="B4" s="49" t="s">
        <v>154</v>
      </c>
      <c r="C4" s="50">
        <v>43200</v>
      </c>
      <c r="D4" s="51">
        <v>333100015</v>
      </c>
      <c r="E4" s="52" t="s">
        <v>52</v>
      </c>
      <c r="F4" s="47" t="s">
        <v>155</v>
      </c>
      <c r="G4" s="53" t="s">
        <v>156</v>
      </c>
      <c r="H4" s="47">
        <v>1</v>
      </c>
      <c r="I4" s="120">
        <v>2481.0300000000002</v>
      </c>
      <c r="J4" s="120">
        <v>2481.0300000000002</v>
      </c>
      <c r="K4" s="51" t="s">
        <v>157</v>
      </c>
      <c r="L4" s="47" t="s">
        <v>55</v>
      </c>
      <c r="M4" s="47" t="s">
        <v>153</v>
      </c>
    </row>
    <row r="5" spans="1:13" s="7" customFormat="1" ht="46.5" customHeight="1">
      <c r="A5" s="92">
        <v>3</v>
      </c>
      <c r="B5" s="49" t="s">
        <v>158</v>
      </c>
      <c r="C5" s="50">
        <v>43194</v>
      </c>
      <c r="D5" s="51">
        <v>871410011</v>
      </c>
      <c r="E5" s="52" t="s">
        <v>130</v>
      </c>
      <c r="F5" s="47" t="s">
        <v>159</v>
      </c>
      <c r="G5" s="53" t="s">
        <v>160</v>
      </c>
      <c r="H5" s="47">
        <v>1</v>
      </c>
      <c r="I5" s="120">
        <v>4091.3</v>
      </c>
      <c r="J5" s="120">
        <v>4091.3</v>
      </c>
      <c r="K5" s="51" t="s">
        <v>161</v>
      </c>
      <c r="L5" s="47" t="s">
        <v>28</v>
      </c>
      <c r="M5" s="47" t="s">
        <v>153</v>
      </c>
    </row>
    <row r="6" spans="1:13" s="7" customFormat="1" ht="46.5" customHeight="1">
      <c r="A6" s="44">
        <v>4</v>
      </c>
      <c r="B6" s="49" t="s">
        <v>162</v>
      </c>
      <c r="C6" s="50">
        <v>43192</v>
      </c>
      <c r="D6" s="51">
        <v>38912013307</v>
      </c>
      <c r="E6" s="52" t="s">
        <v>163</v>
      </c>
      <c r="F6" s="47" t="s">
        <v>164</v>
      </c>
      <c r="G6" s="53" t="s">
        <v>165</v>
      </c>
      <c r="H6" s="47">
        <v>1</v>
      </c>
      <c r="I6" s="120">
        <v>5628</v>
      </c>
      <c r="J6" s="120">
        <v>5628</v>
      </c>
      <c r="K6" s="51" t="s">
        <v>166</v>
      </c>
      <c r="L6" s="47" t="s">
        <v>35</v>
      </c>
      <c r="M6" s="47" t="s">
        <v>153</v>
      </c>
    </row>
    <row r="7" spans="1:13">
      <c r="A7" s="129" t="s">
        <v>13</v>
      </c>
      <c r="B7" s="129"/>
      <c r="C7" s="129"/>
      <c r="D7" s="129"/>
      <c r="E7" s="129"/>
      <c r="F7" s="129"/>
      <c r="G7" s="129"/>
      <c r="H7" s="129"/>
      <c r="I7" s="129"/>
      <c r="J7" s="121">
        <f>SUM(J3:J6)</f>
        <v>15618.19</v>
      </c>
      <c r="K7" s="8"/>
      <c r="L7" s="9"/>
      <c r="M7" s="9"/>
    </row>
  </sheetData>
  <mergeCells count="2">
    <mergeCell ref="A1:M1"/>
    <mergeCell ref="A7:I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"/>
  <sheetViews>
    <sheetView topLeftCell="F1" zoomScale="87" zoomScaleNormal="87" workbookViewId="0">
      <selection activeCell="H21" sqref="H21"/>
    </sheetView>
  </sheetViews>
  <sheetFormatPr baseColWidth="10" defaultRowHeight="21" customHeight="1"/>
  <cols>
    <col min="1" max="1" width="7.5703125" style="14" customWidth="1"/>
    <col min="2" max="2" width="22" style="14" customWidth="1"/>
    <col min="3" max="3" width="18.28515625" style="14" customWidth="1"/>
    <col min="4" max="4" width="13.5703125" style="14" bestFit="1" customWidth="1"/>
    <col min="5" max="5" width="47.140625" style="14" customWidth="1"/>
    <col min="6" max="6" width="32.28515625" style="14" customWidth="1"/>
    <col min="7" max="7" width="49.5703125" style="14" customWidth="1"/>
    <col min="8" max="8" width="11.42578125" style="14"/>
    <col min="9" max="9" width="12.7109375" style="15" customWidth="1"/>
    <col min="10" max="10" width="20" style="15" customWidth="1"/>
    <col min="11" max="11" width="42" style="14" customWidth="1"/>
    <col min="12" max="12" width="11.42578125" style="14"/>
    <col min="13" max="13" width="22.28515625" style="14" customWidth="1"/>
    <col min="14" max="256" width="11.42578125" style="14"/>
    <col min="257" max="257" width="7.5703125" style="14" customWidth="1"/>
    <col min="258" max="258" width="15.7109375" style="14" customWidth="1"/>
    <col min="259" max="259" width="18.28515625" style="14" customWidth="1"/>
    <col min="260" max="260" width="13.5703125" style="14" bestFit="1" customWidth="1"/>
    <col min="261" max="261" width="42.85546875" style="14" customWidth="1"/>
    <col min="262" max="262" width="36.42578125" style="14" customWidth="1"/>
    <col min="263" max="263" width="26" style="14" customWidth="1"/>
    <col min="264" max="266" width="11.42578125" style="14"/>
    <col min="267" max="267" width="19.42578125" style="14" customWidth="1"/>
    <col min="268" max="268" width="11.42578125" style="14"/>
    <col min="269" max="269" width="22.28515625" style="14" customWidth="1"/>
    <col min="270" max="512" width="11.42578125" style="14"/>
    <col min="513" max="513" width="7.5703125" style="14" customWidth="1"/>
    <col min="514" max="514" width="15.7109375" style="14" customWidth="1"/>
    <col min="515" max="515" width="18.28515625" style="14" customWidth="1"/>
    <col min="516" max="516" width="13.5703125" style="14" bestFit="1" customWidth="1"/>
    <col min="517" max="517" width="42.85546875" style="14" customWidth="1"/>
    <col min="518" max="518" width="36.42578125" style="14" customWidth="1"/>
    <col min="519" max="519" width="26" style="14" customWidth="1"/>
    <col min="520" max="522" width="11.42578125" style="14"/>
    <col min="523" max="523" width="19.42578125" style="14" customWidth="1"/>
    <col min="524" max="524" width="11.42578125" style="14"/>
    <col min="525" max="525" width="22.28515625" style="14" customWidth="1"/>
    <col min="526" max="768" width="11.42578125" style="14"/>
    <col min="769" max="769" width="7.5703125" style="14" customWidth="1"/>
    <col min="770" max="770" width="15.7109375" style="14" customWidth="1"/>
    <col min="771" max="771" width="18.28515625" style="14" customWidth="1"/>
    <col min="772" max="772" width="13.5703125" style="14" bestFit="1" customWidth="1"/>
    <col min="773" max="773" width="42.85546875" style="14" customWidth="1"/>
    <col min="774" max="774" width="36.42578125" style="14" customWidth="1"/>
    <col min="775" max="775" width="26" style="14" customWidth="1"/>
    <col min="776" max="778" width="11.42578125" style="14"/>
    <col min="779" max="779" width="19.42578125" style="14" customWidth="1"/>
    <col min="780" max="780" width="11.42578125" style="14"/>
    <col min="781" max="781" width="22.28515625" style="14" customWidth="1"/>
    <col min="782" max="1024" width="11.42578125" style="14"/>
    <col min="1025" max="1025" width="7.5703125" style="14" customWidth="1"/>
    <col min="1026" max="1026" width="15.7109375" style="14" customWidth="1"/>
    <col min="1027" max="1027" width="18.28515625" style="14" customWidth="1"/>
    <col min="1028" max="1028" width="13.5703125" style="14" bestFit="1" customWidth="1"/>
    <col min="1029" max="1029" width="42.85546875" style="14" customWidth="1"/>
    <col min="1030" max="1030" width="36.42578125" style="14" customWidth="1"/>
    <col min="1031" max="1031" width="26" style="14" customWidth="1"/>
    <col min="1032" max="1034" width="11.42578125" style="14"/>
    <col min="1035" max="1035" width="19.42578125" style="14" customWidth="1"/>
    <col min="1036" max="1036" width="11.42578125" style="14"/>
    <col min="1037" max="1037" width="22.28515625" style="14" customWidth="1"/>
    <col min="1038" max="1280" width="11.42578125" style="14"/>
    <col min="1281" max="1281" width="7.5703125" style="14" customWidth="1"/>
    <col min="1282" max="1282" width="15.7109375" style="14" customWidth="1"/>
    <col min="1283" max="1283" width="18.28515625" style="14" customWidth="1"/>
    <col min="1284" max="1284" width="13.5703125" style="14" bestFit="1" customWidth="1"/>
    <col min="1285" max="1285" width="42.85546875" style="14" customWidth="1"/>
    <col min="1286" max="1286" width="36.42578125" style="14" customWidth="1"/>
    <col min="1287" max="1287" width="26" style="14" customWidth="1"/>
    <col min="1288" max="1290" width="11.42578125" style="14"/>
    <col min="1291" max="1291" width="19.42578125" style="14" customWidth="1"/>
    <col min="1292" max="1292" width="11.42578125" style="14"/>
    <col min="1293" max="1293" width="22.28515625" style="14" customWidth="1"/>
    <col min="1294" max="1536" width="11.42578125" style="14"/>
    <col min="1537" max="1537" width="7.5703125" style="14" customWidth="1"/>
    <col min="1538" max="1538" width="15.7109375" style="14" customWidth="1"/>
    <col min="1539" max="1539" width="18.28515625" style="14" customWidth="1"/>
    <col min="1540" max="1540" width="13.5703125" style="14" bestFit="1" customWidth="1"/>
    <col min="1541" max="1541" width="42.85546875" style="14" customWidth="1"/>
    <col min="1542" max="1542" width="36.42578125" style="14" customWidth="1"/>
    <col min="1543" max="1543" width="26" style="14" customWidth="1"/>
    <col min="1544" max="1546" width="11.42578125" style="14"/>
    <col min="1547" max="1547" width="19.42578125" style="14" customWidth="1"/>
    <col min="1548" max="1548" width="11.42578125" style="14"/>
    <col min="1549" max="1549" width="22.28515625" style="14" customWidth="1"/>
    <col min="1550" max="1792" width="11.42578125" style="14"/>
    <col min="1793" max="1793" width="7.5703125" style="14" customWidth="1"/>
    <col min="1794" max="1794" width="15.7109375" style="14" customWidth="1"/>
    <col min="1795" max="1795" width="18.28515625" style="14" customWidth="1"/>
    <col min="1796" max="1796" width="13.5703125" style="14" bestFit="1" customWidth="1"/>
    <col min="1797" max="1797" width="42.85546875" style="14" customWidth="1"/>
    <col min="1798" max="1798" width="36.42578125" style="14" customWidth="1"/>
    <col min="1799" max="1799" width="26" style="14" customWidth="1"/>
    <col min="1800" max="1802" width="11.42578125" style="14"/>
    <col min="1803" max="1803" width="19.42578125" style="14" customWidth="1"/>
    <col min="1804" max="1804" width="11.42578125" style="14"/>
    <col min="1805" max="1805" width="22.28515625" style="14" customWidth="1"/>
    <col min="1806" max="2048" width="11.42578125" style="14"/>
    <col min="2049" max="2049" width="7.5703125" style="14" customWidth="1"/>
    <col min="2050" max="2050" width="15.7109375" style="14" customWidth="1"/>
    <col min="2051" max="2051" width="18.28515625" style="14" customWidth="1"/>
    <col min="2052" max="2052" width="13.5703125" style="14" bestFit="1" customWidth="1"/>
    <col min="2053" max="2053" width="42.85546875" style="14" customWidth="1"/>
    <col min="2054" max="2054" width="36.42578125" style="14" customWidth="1"/>
    <col min="2055" max="2055" width="26" style="14" customWidth="1"/>
    <col min="2056" max="2058" width="11.42578125" style="14"/>
    <col min="2059" max="2059" width="19.42578125" style="14" customWidth="1"/>
    <col min="2060" max="2060" width="11.42578125" style="14"/>
    <col min="2061" max="2061" width="22.28515625" style="14" customWidth="1"/>
    <col min="2062" max="2304" width="11.42578125" style="14"/>
    <col min="2305" max="2305" width="7.5703125" style="14" customWidth="1"/>
    <col min="2306" max="2306" width="15.7109375" style="14" customWidth="1"/>
    <col min="2307" max="2307" width="18.28515625" style="14" customWidth="1"/>
    <col min="2308" max="2308" width="13.5703125" style="14" bestFit="1" customWidth="1"/>
    <col min="2309" max="2309" width="42.85546875" style="14" customWidth="1"/>
    <col min="2310" max="2310" width="36.42578125" style="14" customWidth="1"/>
    <col min="2311" max="2311" width="26" style="14" customWidth="1"/>
    <col min="2312" max="2314" width="11.42578125" style="14"/>
    <col min="2315" max="2315" width="19.42578125" style="14" customWidth="1"/>
    <col min="2316" max="2316" width="11.42578125" style="14"/>
    <col min="2317" max="2317" width="22.28515625" style="14" customWidth="1"/>
    <col min="2318" max="2560" width="11.42578125" style="14"/>
    <col min="2561" max="2561" width="7.5703125" style="14" customWidth="1"/>
    <col min="2562" max="2562" width="15.7109375" style="14" customWidth="1"/>
    <col min="2563" max="2563" width="18.28515625" style="14" customWidth="1"/>
    <col min="2564" max="2564" width="13.5703125" style="14" bestFit="1" customWidth="1"/>
    <col min="2565" max="2565" width="42.85546875" style="14" customWidth="1"/>
    <col min="2566" max="2566" width="36.42578125" style="14" customWidth="1"/>
    <col min="2567" max="2567" width="26" style="14" customWidth="1"/>
    <col min="2568" max="2570" width="11.42578125" style="14"/>
    <col min="2571" max="2571" width="19.42578125" style="14" customWidth="1"/>
    <col min="2572" max="2572" width="11.42578125" style="14"/>
    <col min="2573" max="2573" width="22.28515625" style="14" customWidth="1"/>
    <col min="2574" max="2816" width="11.42578125" style="14"/>
    <col min="2817" max="2817" width="7.5703125" style="14" customWidth="1"/>
    <col min="2818" max="2818" width="15.7109375" style="14" customWidth="1"/>
    <col min="2819" max="2819" width="18.28515625" style="14" customWidth="1"/>
    <col min="2820" max="2820" width="13.5703125" style="14" bestFit="1" customWidth="1"/>
    <col min="2821" max="2821" width="42.85546875" style="14" customWidth="1"/>
    <col min="2822" max="2822" width="36.42578125" style="14" customWidth="1"/>
    <col min="2823" max="2823" width="26" style="14" customWidth="1"/>
    <col min="2824" max="2826" width="11.42578125" style="14"/>
    <col min="2827" max="2827" width="19.42578125" style="14" customWidth="1"/>
    <col min="2828" max="2828" width="11.42578125" style="14"/>
    <col min="2829" max="2829" width="22.28515625" style="14" customWidth="1"/>
    <col min="2830" max="3072" width="11.42578125" style="14"/>
    <col min="3073" max="3073" width="7.5703125" style="14" customWidth="1"/>
    <col min="3074" max="3074" width="15.7109375" style="14" customWidth="1"/>
    <col min="3075" max="3075" width="18.28515625" style="14" customWidth="1"/>
    <col min="3076" max="3076" width="13.5703125" style="14" bestFit="1" customWidth="1"/>
    <col min="3077" max="3077" width="42.85546875" style="14" customWidth="1"/>
    <col min="3078" max="3078" width="36.42578125" style="14" customWidth="1"/>
    <col min="3079" max="3079" width="26" style="14" customWidth="1"/>
    <col min="3080" max="3082" width="11.42578125" style="14"/>
    <col min="3083" max="3083" width="19.42578125" style="14" customWidth="1"/>
    <col min="3084" max="3084" width="11.42578125" style="14"/>
    <col min="3085" max="3085" width="22.28515625" style="14" customWidth="1"/>
    <col min="3086" max="3328" width="11.42578125" style="14"/>
    <col min="3329" max="3329" width="7.5703125" style="14" customWidth="1"/>
    <col min="3330" max="3330" width="15.7109375" style="14" customWidth="1"/>
    <col min="3331" max="3331" width="18.28515625" style="14" customWidth="1"/>
    <col min="3332" max="3332" width="13.5703125" style="14" bestFit="1" customWidth="1"/>
    <col min="3333" max="3333" width="42.85546875" style="14" customWidth="1"/>
    <col min="3334" max="3334" width="36.42578125" style="14" customWidth="1"/>
    <col min="3335" max="3335" width="26" style="14" customWidth="1"/>
    <col min="3336" max="3338" width="11.42578125" style="14"/>
    <col min="3339" max="3339" width="19.42578125" style="14" customWidth="1"/>
    <col min="3340" max="3340" width="11.42578125" style="14"/>
    <col min="3341" max="3341" width="22.28515625" style="14" customWidth="1"/>
    <col min="3342" max="3584" width="11.42578125" style="14"/>
    <col min="3585" max="3585" width="7.5703125" style="14" customWidth="1"/>
    <col min="3586" max="3586" width="15.7109375" style="14" customWidth="1"/>
    <col min="3587" max="3587" width="18.28515625" style="14" customWidth="1"/>
    <col min="3588" max="3588" width="13.5703125" style="14" bestFit="1" customWidth="1"/>
    <col min="3589" max="3589" width="42.85546875" style="14" customWidth="1"/>
    <col min="3590" max="3590" width="36.42578125" style="14" customWidth="1"/>
    <col min="3591" max="3591" width="26" style="14" customWidth="1"/>
    <col min="3592" max="3594" width="11.42578125" style="14"/>
    <col min="3595" max="3595" width="19.42578125" style="14" customWidth="1"/>
    <col min="3596" max="3596" width="11.42578125" style="14"/>
    <col min="3597" max="3597" width="22.28515625" style="14" customWidth="1"/>
    <col min="3598" max="3840" width="11.42578125" style="14"/>
    <col min="3841" max="3841" width="7.5703125" style="14" customWidth="1"/>
    <col min="3842" max="3842" width="15.7109375" style="14" customWidth="1"/>
    <col min="3843" max="3843" width="18.28515625" style="14" customWidth="1"/>
    <col min="3844" max="3844" width="13.5703125" style="14" bestFit="1" customWidth="1"/>
    <col min="3845" max="3845" width="42.85546875" style="14" customWidth="1"/>
    <col min="3846" max="3846" width="36.42578125" style="14" customWidth="1"/>
    <col min="3847" max="3847" width="26" style="14" customWidth="1"/>
    <col min="3848" max="3850" width="11.42578125" style="14"/>
    <col min="3851" max="3851" width="19.42578125" style="14" customWidth="1"/>
    <col min="3852" max="3852" width="11.42578125" style="14"/>
    <col min="3853" max="3853" width="22.28515625" style="14" customWidth="1"/>
    <col min="3854" max="4096" width="11.42578125" style="14"/>
    <col min="4097" max="4097" width="7.5703125" style="14" customWidth="1"/>
    <col min="4098" max="4098" width="15.7109375" style="14" customWidth="1"/>
    <col min="4099" max="4099" width="18.28515625" style="14" customWidth="1"/>
    <col min="4100" max="4100" width="13.5703125" style="14" bestFit="1" customWidth="1"/>
    <col min="4101" max="4101" width="42.85546875" style="14" customWidth="1"/>
    <col min="4102" max="4102" width="36.42578125" style="14" customWidth="1"/>
    <col min="4103" max="4103" width="26" style="14" customWidth="1"/>
    <col min="4104" max="4106" width="11.42578125" style="14"/>
    <col min="4107" max="4107" width="19.42578125" style="14" customWidth="1"/>
    <col min="4108" max="4108" width="11.42578125" style="14"/>
    <col min="4109" max="4109" width="22.28515625" style="14" customWidth="1"/>
    <col min="4110" max="4352" width="11.42578125" style="14"/>
    <col min="4353" max="4353" width="7.5703125" style="14" customWidth="1"/>
    <col min="4354" max="4354" width="15.7109375" style="14" customWidth="1"/>
    <col min="4355" max="4355" width="18.28515625" style="14" customWidth="1"/>
    <col min="4356" max="4356" width="13.5703125" style="14" bestFit="1" customWidth="1"/>
    <col min="4357" max="4357" width="42.85546875" style="14" customWidth="1"/>
    <col min="4358" max="4358" width="36.42578125" style="14" customWidth="1"/>
    <col min="4359" max="4359" width="26" style="14" customWidth="1"/>
    <col min="4360" max="4362" width="11.42578125" style="14"/>
    <col min="4363" max="4363" width="19.42578125" style="14" customWidth="1"/>
    <col min="4364" max="4364" width="11.42578125" style="14"/>
    <col min="4365" max="4365" width="22.28515625" style="14" customWidth="1"/>
    <col min="4366" max="4608" width="11.42578125" style="14"/>
    <col min="4609" max="4609" width="7.5703125" style="14" customWidth="1"/>
    <col min="4610" max="4610" width="15.7109375" style="14" customWidth="1"/>
    <col min="4611" max="4611" width="18.28515625" style="14" customWidth="1"/>
    <col min="4612" max="4612" width="13.5703125" style="14" bestFit="1" customWidth="1"/>
    <col min="4613" max="4613" width="42.85546875" style="14" customWidth="1"/>
    <col min="4614" max="4614" width="36.42578125" style="14" customWidth="1"/>
    <col min="4615" max="4615" width="26" style="14" customWidth="1"/>
    <col min="4616" max="4618" width="11.42578125" style="14"/>
    <col min="4619" max="4619" width="19.42578125" style="14" customWidth="1"/>
    <col min="4620" max="4620" width="11.42578125" style="14"/>
    <col min="4621" max="4621" width="22.28515625" style="14" customWidth="1"/>
    <col min="4622" max="4864" width="11.42578125" style="14"/>
    <col min="4865" max="4865" width="7.5703125" style="14" customWidth="1"/>
    <col min="4866" max="4866" width="15.7109375" style="14" customWidth="1"/>
    <col min="4867" max="4867" width="18.28515625" style="14" customWidth="1"/>
    <col min="4868" max="4868" width="13.5703125" style="14" bestFit="1" customWidth="1"/>
    <col min="4869" max="4869" width="42.85546875" style="14" customWidth="1"/>
    <col min="4870" max="4870" width="36.42578125" style="14" customWidth="1"/>
    <col min="4871" max="4871" width="26" style="14" customWidth="1"/>
    <col min="4872" max="4874" width="11.42578125" style="14"/>
    <col min="4875" max="4875" width="19.42578125" style="14" customWidth="1"/>
    <col min="4876" max="4876" width="11.42578125" style="14"/>
    <col min="4877" max="4877" width="22.28515625" style="14" customWidth="1"/>
    <col min="4878" max="5120" width="11.42578125" style="14"/>
    <col min="5121" max="5121" width="7.5703125" style="14" customWidth="1"/>
    <col min="5122" max="5122" width="15.7109375" style="14" customWidth="1"/>
    <col min="5123" max="5123" width="18.28515625" style="14" customWidth="1"/>
    <col min="5124" max="5124" width="13.5703125" style="14" bestFit="1" customWidth="1"/>
    <col min="5125" max="5125" width="42.85546875" style="14" customWidth="1"/>
    <col min="5126" max="5126" width="36.42578125" style="14" customWidth="1"/>
    <col min="5127" max="5127" width="26" style="14" customWidth="1"/>
    <col min="5128" max="5130" width="11.42578125" style="14"/>
    <col min="5131" max="5131" width="19.42578125" style="14" customWidth="1"/>
    <col min="5132" max="5132" width="11.42578125" style="14"/>
    <col min="5133" max="5133" width="22.28515625" style="14" customWidth="1"/>
    <col min="5134" max="5376" width="11.42578125" style="14"/>
    <col min="5377" max="5377" width="7.5703125" style="14" customWidth="1"/>
    <col min="5378" max="5378" width="15.7109375" style="14" customWidth="1"/>
    <col min="5379" max="5379" width="18.28515625" style="14" customWidth="1"/>
    <col min="5380" max="5380" width="13.5703125" style="14" bestFit="1" customWidth="1"/>
    <col min="5381" max="5381" width="42.85546875" style="14" customWidth="1"/>
    <col min="5382" max="5382" width="36.42578125" style="14" customWidth="1"/>
    <col min="5383" max="5383" width="26" style="14" customWidth="1"/>
    <col min="5384" max="5386" width="11.42578125" style="14"/>
    <col min="5387" max="5387" width="19.42578125" style="14" customWidth="1"/>
    <col min="5388" max="5388" width="11.42578125" style="14"/>
    <col min="5389" max="5389" width="22.28515625" style="14" customWidth="1"/>
    <col min="5390" max="5632" width="11.42578125" style="14"/>
    <col min="5633" max="5633" width="7.5703125" style="14" customWidth="1"/>
    <col min="5634" max="5634" width="15.7109375" style="14" customWidth="1"/>
    <col min="5635" max="5635" width="18.28515625" style="14" customWidth="1"/>
    <col min="5636" max="5636" width="13.5703125" style="14" bestFit="1" customWidth="1"/>
    <col min="5637" max="5637" width="42.85546875" style="14" customWidth="1"/>
    <col min="5638" max="5638" width="36.42578125" style="14" customWidth="1"/>
    <col min="5639" max="5639" width="26" style="14" customWidth="1"/>
    <col min="5640" max="5642" width="11.42578125" style="14"/>
    <col min="5643" max="5643" width="19.42578125" style="14" customWidth="1"/>
    <col min="5644" max="5644" width="11.42578125" style="14"/>
    <col min="5645" max="5645" width="22.28515625" style="14" customWidth="1"/>
    <col min="5646" max="5888" width="11.42578125" style="14"/>
    <col min="5889" max="5889" width="7.5703125" style="14" customWidth="1"/>
    <col min="5890" max="5890" width="15.7109375" style="14" customWidth="1"/>
    <col min="5891" max="5891" width="18.28515625" style="14" customWidth="1"/>
    <col min="5892" max="5892" width="13.5703125" style="14" bestFit="1" customWidth="1"/>
    <col min="5893" max="5893" width="42.85546875" style="14" customWidth="1"/>
    <col min="5894" max="5894" width="36.42578125" style="14" customWidth="1"/>
    <col min="5895" max="5895" width="26" style="14" customWidth="1"/>
    <col min="5896" max="5898" width="11.42578125" style="14"/>
    <col min="5899" max="5899" width="19.42578125" style="14" customWidth="1"/>
    <col min="5900" max="5900" width="11.42578125" style="14"/>
    <col min="5901" max="5901" width="22.28515625" style="14" customWidth="1"/>
    <col min="5902" max="6144" width="11.42578125" style="14"/>
    <col min="6145" max="6145" width="7.5703125" style="14" customWidth="1"/>
    <col min="6146" max="6146" width="15.7109375" style="14" customWidth="1"/>
    <col min="6147" max="6147" width="18.28515625" style="14" customWidth="1"/>
    <col min="6148" max="6148" width="13.5703125" style="14" bestFit="1" customWidth="1"/>
    <col min="6149" max="6149" width="42.85546875" style="14" customWidth="1"/>
    <col min="6150" max="6150" width="36.42578125" style="14" customWidth="1"/>
    <col min="6151" max="6151" width="26" style="14" customWidth="1"/>
    <col min="6152" max="6154" width="11.42578125" style="14"/>
    <col min="6155" max="6155" width="19.42578125" style="14" customWidth="1"/>
    <col min="6156" max="6156" width="11.42578125" style="14"/>
    <col min="6157" max="6157" width="22.28515625" style="14" customWidth="1"/>
    <col min="6158" max="6400" width="11.42578125" style="14"/>
    <col min="6401" max="6401" width="7.5703125" style="14" customWidth="1"/>
    <col min="6402" max="6402" width="15.7109375" style="14" customWidth="1"/>
    <col min="6403" max="6403" width="18.28515625" style="14" customWidth="1"/>
    <col min="6404" max="6404" width="13.5703125" style="14" bestFit="1" customWidth="1"/>
    <col min="6405" max="6405" width="42.85546875" style="14" customWidth="1"/>
    <col min="6406" max="6406" width="36.42578125" style="14" customWidth="1"/>
    <col min="6407" max="6407" width="26" style="14" customWidth="1"/>
    <col min="6408" max="6410" width="11.42578125" style="14"/>
    <col min="6411" max="6411" width="19.42578125" style="14" customWidth="1"/>
    <col min="6412" max="6412" width="11.42578125" style="14"/>
    <col min="6413" max="6413" width="22.28515625" style="14" customWidth="1"/>
    <col min="6414" max="6656" width="11.42578125" style="14"/>
    <col min="6657" max="6657" width="7.5703125" style="14" customWidth="1"/>
    <col min="6658" max="6658" width="15.7109375" style="14" customWidth="1"/>
    <col min="6659" max="6659" width="18.28515625" style="14" customWidth="1"/>
    <col min="6660" max="6660" width="13.5703125" style="14" bestFit="1" customWidth="1"/>
    <col min="6661" max="6661" width="42.85546875" style="14" customWidth="1"/>
    <col min="6662" max="6662" width="36.42578125" style="14" customWidth="1"/>
    <col min="6663" max="6663" width="26" style="14" customWidth="1"/>
    <col min="6664" max="6666" width="11.42578125" style="14"/>
    <col min="6667" max="6667" width="19.42578125" style="14" customWidth="1"/>
    <col min="6668" max="6668" width="11.42578125" style="14"/>
    <col min="6669" max="6669" width="22.28515625" style="14" customWidth="1"/>
    <col min="6670" max="6912" width="11.42578125" style="14"/>
    <col min="6913" max="6913" width="7.5703125" style="14" customWidth="1"/>
    <col min="6914" max="6914" width="15.7109375" style="14" customWidth="1"/>
    <col min="6915" max="6915" width="18.28515625" style="14" customWidth="1"/>
    <col min="6916" max="6916" width="13.5703125" style="14" bestFit="1" customWidth="1"/>
    <col min="6917" max="6917" width="42.85546875" style="14" customWidth="1"/>
    <col min="6918" max="6918" width="36.42578125" style="14" customWidth="1"/>
    <col min="6919" max="6919" width="26" style="14" customWidth="1"/>
    <col min="6920" max="6922" width="11.42578125" style="14"/>
    <col min="6923" max="6923" width="19.42578125" style="14" customWidth="1"/>
    <col min="6924" max="6924" width="11.42578125" style="14"/>
    <col min="6925" max="6925" width="22.28515625" style="14" customWidth="1"/>
    <col min="6926" max="7168" width="11.42578125" style="14"/>
    <col min="7169" max="7169" width="7.5703125" style="14" customWidth="1"/>
    <col min="7170" max="7170" width="15.7109375" style="14" customWidth="1"/>
    <col min="7171" max="7171" width="18.28515625" style="14" customWidth="1"/>
    <col min="7172" max="7172" width="13.5703125" style="14" bestFit="1" customWidth="1"/>
    <col min="7173" max="7173" width="42.85546875" style="14" customWidth="1"/>
    <col min="7174" max="7174" width="36.42578125" style="14" customWidth="1"/>
    <col min="7175" max="7175" width="26" style="14" customWidth="1"/>
    <col min="7176" max="7178" width="11.42578125" style="14"/>
    <col min="7179" max="7179" width="19.42578125" style="14" customWidth="1"/>
    <col min="7180" max="7180" width="11.42578125" style="14"/>
    <col min="7181" max="7181" width="22.28515625" style="14" customWidth="1"/>
    <col min="7182" max="7424" width="11.42578125" style="14"/>
    <col min="7425" max="7425" width="7.5703125" style="14" customWidth="1"/>
    <col min="7426" max="7426" width="15.7109375" style="14" customWidth="1"/>
    <col min="7427" max="7427" width="18.28515625" style="14" customWidth="1"/>
    <col min="7428" max="7428" width="13.5703125" style="14" bestFit="1" customWidth="1"/>
    <col min="7429" max="7429" width="42.85546875" style="14" customWidth="1"/>
    <col min="7430" max="7430" width="36.42578125" style="14" customWidth="1"/>
    <col min="7431" max="7431" width="26" style="14" customWidth="1"/>
    <col min="7432" max="7434" width="11.42578125" style="14"/>
    <col min="7435" max="7435" width="19.42578125" style="14" customWidth="1"/>
    <col min="7436" max="7436" width="11.42578125" style="14"/>
    <col min="7437" max="7437" width="22.28515625" style="14" customWidth="1"/>
    <col min="7438" max="7680" width="11.42578125" style="14"/>
    <col min="7681" max="7681" width="7.5703125" style="14" customWidth="1"/>
    <col min="7682" max="7682" width="15.7109375" style="14" customWidth="1"/>
    <col min="7683" max="7683" width="18.28515625" style="14" customWidth="1"/>
    <col min="7684" max="7684" width="13.5703125" style="14" bestFit="1" customWidth="1"/>
    <col min="7685" max="7685" width="42.85546875" style="14" customWidth="1"/>
    <col min="7686" max="7686" width="36.42578125" style="14" customWidth="1"/>
    <col min="7687" max="7687" width="26" style="14" customWidth="1"/>
    <col min="7688" max="7690" width="11.42578125" style="14"/>
    <col min="7691" max="7691" width="19.42578125" style="14" customWidth="1"/>
    <col min="7692" max="7692" width="11.42578125" style="14"/>
    <col min="7693" max="7693" width="22.28515625" style="14" customWidth="1"/>
    <col min="7694" max="7936" width="11.42578125" style="14"/>
    <col min="7937" max="7937" width="7.5703125" style="14" customWidth="1"/>
    <col min="7938" max="7938" width="15.7109375" style="14" customWidth="1"/>
    <col min="7939" max="7939" width="18.28515625" style="14" customWidth="1"/>
    <col min="7940" max="7940" width="13.5703125" style="14" bestFit="1" customWidth="1"/>
    <col min="7941" max="7941" width="42.85546875" style="14" customWidth="1"/>
    <col min="7942" max="7942" width="36.42578125" style="14" customWidth="1"/>
    <col min="7943" max="7943" width="26" style="14" customWidth="1"/>
    <col min="7944" max="7946" width="11.42578125" style="14"/>
    <col min="7947" max="7947" width="19.42578125" style="14" customWidth="1"/>
    <col min="7948" max="7948" width="11.42578125" style="14"/>
    <col min="7949" max="7949" width="22.28515625" style="14" customWidth="1"/>
    <col min="7950" max="8192" width="11.42578125" style="14"/>
    <col min="8193" max="8193" width="7.5703125" style="14" customWidth="1"/>
    <col min="8194" max="8194" width="15.7109375" style="14" customWidth="1"/>
    <col min="8195" max="8195" width="18.28515625" style="14" customWidth="1"/>
    <col min="8196" max="8196" width="13.5703125" style="14" bestFit="1" customWidth="1"/>
    <col min="8197" max="8197" width="42.85546875" style="14" customWidth="1"/>
    <col min="8198" max="8198" width="36.42578125" style="14" customWidth="1"/>
    <col min="8199" max="8199" width="26" style="14" customWidth="1"/>
    <col min="8200" max="8202" width="11.42578125" style="14"/>
    <col min="8203" max="8203" width="19.42578125" style="14" customWidth="1"/>
    <col min="8204" max="8204" width="11.42578125" style="14"/>
    <col min="8205" max="8205" width="22.28515625" style="14" customWidth="1"/>
    <col min="8206" max="8448" width="11.42578125" style="14"/>
    <col min="8449" max="8449" width="7.5703125" style="14" customWidth="1"/>
    <col min="8450" max="8450" width="15.7109375" style="14" customWidth="1"/>
    <col min="8451" max="8451" width="18.28515625" style="14" customWidth="1"/>
    <col min="8452" max="8452" width="13.5703125" style="14" bestFit="1" customWidth="1"/>
    <col min="8453" max="8453" width="42.85546875" style="14" customWidth="1"/>
    <col min="8454" max="8454" width="36.42578125" style="14" customWidth="1"/>
    <col min="8455" max="8455" width="26" style="14" customWidth="1"/>
    <col min="8456" max="8458" width="11.42578125" style="14"/>
    <col min="8459" max="8459" width="19.42578125" style="14" customWidth="1"/>
    <col min="8460" max="8460" width="11.42578125" style="14"/>
    <col min="8461" max="8461" width="22.28515625" style="14" customWidth="1"/>
    <col min="8462" max="8704" width="11.42578125" style="14"/>
    <col min="8705" max="8705" width="7.5703125" style="14" customWidth="1"/>
    <col min="8706" max="8706" width="15.7109375" style="14" customWidth="1"/>
    <col min="8707" max="8707" width="18.28515625" style="14" customWidth="1"/>
    <col min="8708" max="8708" width="13.5703125" style="14" bestFit="1" customWidth="1"/>
    <col min="8709" max="8709" width="42.85546875" style="14" customWidth="1"/>
    <col min="8710" max="8710" width="36.42578125" style="14" customWidth="1"/>
    <col min="8711" max="8711" width="26" style="14" customWidth="1"/>
    <col min="8712" max="8714" width="11.42578125" style="14"/>
    <col min="8715" max="8715" width="19.42578125" style="14" customWidth="1"/>
    <col min="8716" max="8716" width="11.42578125" style="14"/>
    <col min="8717" max="8717" width="22.28515625" style="14" customWidth="1"/>
    <col min="8718" max="8960" width="11.42578125" style="14"/>
    <col min="8961" max="8961" width="7.5703125" style="14" customWidth="1"/>
    <col min="8962" max="8962" width="15.7109375" style="14" customWidth="1"/>
    <col min="8963" max="8963" width="18.28515625" style="14" customWidth="1"/>
    <col min="8964" max="8964" width="13.5703125" style="14" bestFit="1" customWidth="1"/>
    <col min="8965" max="8965" width="42.85546875" style="14" customWidth="1"/>
    <col min="8966" max="8966" width="36.42578125" style="14" customWidth="1"/>
    <col min="8967" max="8967" width="26" style="14" customWidth="1"/>
    <col min="8968" max="8970" width="11.42578125" style="14"/>
    <col min="8971" max="8971" width="19.42578125" style="14" customWidth="1"/>
    <col min="8972" max="8972" width="11.42578125" style="14"/>
    <col min="8973" max="8973" width="22.28515625" style="14" customWidth="1"/>
    <col min="8974" max="9216" width="11.42578125" style="14"/>
    <col min="9217" max="9217" width="7.5703125" style="14" customWidth="1"/>
    <col min="9218" max="9218" width="15.7109375" style="14" customWidth="1"/>
    <col min="9219" max="9219" width="18.28515625" style="14" customWidth="1"/>
    <col min="9220" max="9220" width="13.5703125" style="14" bestFit="1" customWidth="1"/>
    <col min="9221" max="9221" width="42.85546875" style="14" customWidth="1"/>
    <col min="9222" max="9222" width="36.42578125" style="14" customWidth="1"/>
    <col min="9223" max="9223" width="26" style="14" customWidth="1"/>
    <col min="9224" max="9226" width="11.42578125" style="14"/>
    <col min="9227" max="9227" width="19.42578125" style="14" customWidth="1"/>
    <col min="9228" max="9228" width="11.42578125" style="14"/>
    <col min="9229" max="9229" width="22.28515625" style="14" customWidth="1"/>
    <col min="9230" max="9472" width="11.42578125" style="14"/>
    <col min="9473" max="9473" width="7.5703125" style="14" customWidth="1"/>
    <col min="9474" max="9474" width="15.7109375" style="14" customWidth="1"/>
    <col min="9475" max="9475" width="18.28515625" style="14" customWidth="1"/>
    <col min="9476" max="9476" width="13.5703125" style="14" bestFit="1" customWidth="1"/>
    <col min="9477" max="9477" width="42.85546875" style="14" customWidth="1"/>
    <col min="9478" max="9478" width="36.42578125" style="14" customWidth="1"/>
    <col min="9479" max="9479" width="26" style="14" customWidth="1"/>
    <col min="9480" max="9482" width="11.42578125" style="14"/>
    <col min="9483" max="9483" width="19.42578125" style="14" customWidth="1"/>
    <col min="9484" max="9484" width="11.42578125" style="14"/>
    <col min="9485" max="9485" width="22.28515625" style="14" customWidth="1"/>
    <col min="9486" max="9728" width="11.42578125" style="14"/>
    <col min="9729" max="9729" width="7.5703125" style="14" customWidth="1"/>
    <col min="9730" max="9730" width="15.7109375" style="14" customWidth="1"/>
    <col min="9731" max="9731" width="18.28515625" style="14" customWidth="1"/>
    <col min="9732" max="9732" width="13.5703125" style="14" bestFit="1" customWidth="1"/>
    <col min="9733" max="9733" width="42.85546875" style="14" customWidth="1"/>
    <col min="9734" max="9734" width="36.42578125" style="14" customWidth="1"/>
    <col min="9735" max="9735" width="26" style="14" customWidth="1"/>
    <col min="9736" max="9738" width="11.42578125" style="14"/>
    <col min="9739" max="9739" width="19.42578125" style="14" customWidth="1"/>
    <col min="9740" max="9740" width="11.42578125" style="14"/>
    <col min="9741" max="9741" width="22.28515625" style="14" customWidth="1"/>
    <col min="9742" max="9984" width="11.42578125" style="14"/>
    <col min="9985" max="9985" width="7.5703125" style="14" customWidth="1"/>
    <col min="9986" max="9986" width="15.7109375" style="14" customWidth="1"/>
    <col min="9987" max="9987" width="18.28515625" style="14" customWidth="1"/>
    <col min="9988" max="9988" width="13.5703125" style="14" bestFit="1" customWidth="1"/>
    <col min="9989" max="9989" width="42.85546875" style="14" customWidth="1"/>
    <col min="9990" max="9990" width="36.42578125" style="14" customWidth="1"/>
    <col min="9991" max="9991" width="26" style="14" customWidth="1"/>
    <col min="9992" max="9994" width="11.42578125" style="14"/>
    <col min="9995" max="9995" width="19.42578125" style="14" customWidth="1"/>
    <col min="9996" max="9996" width="11.42578125" style="14"/>
    <col min="9997" max="9997" width="22.28515625" style="14" customWidth="1"/>
    <col min="9998" max="10240" width="11.42578125" style="14"/>
    <col min="10241" max="10241" width="7.5703125" style="14" customWidth="1"/>
    <col min="10242" max="10242" width="15.7109375" style="14" customWidth="1"/>
    <col min="10243" max="10243" width="18.28515625" style="14" customWidth="1"/>
    <col min="10244" max="10244" width="13.5703125" style="14" bestFit="1" customWidth="1"/>
    <col min="10245" max="10245" width="42.85546875" style="14" customWidth="1"/>
    <col min="10246" max="10246" width="36.42578125" style="14" customWidth="1"/>
    <col min="10247" max="10247" width="26" style="14" customWidth="1"/>
    <col min="10248" max="10250" width="11.42578125" style="14"/>
    <col min="10251" max="10251" width="19.42578125" style="14" customWidth="1"/>
    <col min="10252" max="10252" width="11.42578125" style="14"/>
    <col min="10253" max="10253" width="22.28515625" style="14" customWidth="1"/>
    <col min="10254" max="10496" width="11.42578125" style="14"/>
    <col min="10497" max="10497" width="7.5703125" style="14" customWidth="1"/>
    <col min="10498" max="10498" width="15.7109375" style="14" customWidth="1"/>
    <col min="10499" max="10499" width="18.28515625" style="14" customWidth="1"/>
    <col min="10500" max="10500" width="13.5703125" style="14" bestFit="1" customWidth="1"/>
    <col min="10501" max="10501" width="42.85546875" style="14" customWidth="1"/>
    <col min="10502" max="10502" width="36.42578125" style="14" customWidth="1"/>
    <col min="10503" max="10503" width="26" style="14" customWidth="1"/>
    <col min="10504" max="10506" width="11.42578125" style="14"/>
    <col min="10507" max="10507" width="19.42578125" style="14" customWidth="1"/>
    <col min="10508" max="10508" width="11.42578125" style="14"/>
    <col min="10509" max="10509" width="22.28515625" style="14" customWidth="1"/>
    <col min="10510" max="10752" width="11.42578125" style="14"/>
    <col min="10753" max="10753" width="7.5703125" style="14" customWidth="1"/>
    <col min="10754" max="10754" width="15.7109375" style="14" customWidth="1"/>
    <col min="10755" max="10755" width="18.28515625" style="14" customWidth="1"/>
    <col min="10756" max="10756" width="13.5703125" style="14" bestFit="1" customWidth="1"/>
    <col min="10757" max="10757" width="42.85546875" style="14" customWidth="1"/>
    <col min="10758" max="10758" width="36.42578125" style="14" customWidth="1"/>
    <col min="10759" max="10759" width="26" style="14" customWidth="1"/>
    <col min="10760" max="10762" width="11.42578125" style="14"/>
    <col min="10763" max="10763" width="19.42578125" style="14" customWidth="1"/>
    <col min="10764" max="10764" width="11.42578125" style="14"/>
    <col min="10765" max="10765" width="22.28515625" style="14" customWidth="1"/>
    <col min="10766" max="11008" width="11.42578125" style="14"/>
    <col min="11009" max="11009" width="7.5703125" style="14" customWidth="1"/>
    <col min="11010" max="11010" width="15.7109375" style="14" customWidth="1"/>
    <col min="11011" max="11011" width="18.28515625" style="14" customWidth="1"/>
    <col min="11012" max="11012" width="13.5703125" style="14" bestFit="1" customWidth="1"/>
    <col min="11013" max="11013" width="42.85546875" style="14" customWidth="1"/>
    <col min="11014" max="11014" width="36.42578125" style="14" customWidth="1"/>
    <col min="11015" max="11015" width="26" style="14" customWidth="1"/>
    <col min="11016" max="11018" width="11.42578125" style="14"/>
    <col min="11019" max="11019" width="19.42578125" style="14" customWidth="1"/>
    <col min="11020" max="11020" width="11.42578125" style="14"/>
    <col min="11021" max="11021" width="22.28515625" style="14" customWidth="1"/>
    <col min="11022" max="11264" width="11.42578125" style="14"/>
    <col min="11265" max="11265" width="7.5703125" style="14" customWidth="1"/>
    <col min="11266" max="11266" width="15.7109375" style="14" customWidth="1"/>
    <col min="11267" max="11267" width="18.28515625" style="14" customWidth="1"/>
    <col min="11268" max="11268" width="13.5703125" style="14" bestFit="1" customWidth="1"/>
    <col min="11269" max="11269" width="42.85546875" style="14" customWidth="1"/>
    <col min="11270" max="11270" width="36.42578125" style="14" customWidth="1"/>
    <col min="11271" max="11271" width="26" style="14" customWidth="1"/>
    <col min="11272" max="11274" width="11.42578125" style="14"/>
    <col min="11275" max="11275" width="19.42578125" style="14" customWidth="1"/>
    <col min="11276" max="11276" width="11.42578125" style="14"/>
    <col min="11277" max="11277" width="22.28515625" style="14" customWidth="1"/>
    <col min="11278" max="11520" width="11.42578125" style="14"/>
    <col min="11521" max="11521" width="7.5703125" style="14" customWidth="1"/>
    <col min="11522" max="11522" width="15.7109375" style="14" customWidth="1"/>
    <col min="11523" max="11523" width="18.28515625" style="14" customWidth="1"/>
    <col min="11524" max="11524" width="13.5703125" style="14" bestFit="1" customWidth="1"/>
    <col min="11525" max="11525" width="42.85546875" style="14" customWidth="1"/>
    <col min="11526" max="11526" width="36.42578125" style="14" customWidth="1"/>
    <col min="11527" max="11527" width="26" style="14" customWidth="1"/>
    <col min="11528" max="11530" width="11.42578125" style="14"/>
    <col min="11531" max="11531" width="19.42578125" style="14" customWidth="1"/>
    <col min="11532" max="11532" width="11.42578125" style="14"/>
    <col min="11533" max="11533" width="22.28515625" style="14" customWidth="1"/>
    <col min="11534" max="11776" width="11.42578125" style="14"/>
    <col min="11777" max="11777" width="7.5703125" style="14" customWidth="1"/>
    <col min="11778" max="11778" width="15.7109375" style="14" customWidth="1"/>
    <col min="11779" max="11779" width="18.28515625" style="14" customWidth="1"/>
    <col min="11780" max="11780" width="13.5703125" style="14" bestFit="1" customWidth="1"/>
    <col min="11781" max="11781" width="42.85546875" style="14" customWidth="1"/>
    <col min="11782" max="11782" width="36.42578125" style="14" customWidth="1"/>
    <col min="11783" max="11783" width="26" style="14" customWidth="1"/>
    <col min="11784" max="11786" width="11.42578125" style="14"/>
    <col min="11787" max="11787" width="19.42578125" style="14" customWidth="1"/>
    <col min="11788" max="11788" width="11.42578125" style="14"/>
    <col min="11789" max="11789" width="22.28515625" style="14" customWidth="1"/>
    <col min="11790" max="12032" width="11.42578125" style="14"/>
    <col min="12033" max="12033" width="7.5703125" style="14" customWidth="1"/>
    <col min="12034" max="12034" width="15.7109375" style="14" customWidth="1"/>
    <col min="12035" max="12035" width="18.28515625" style="14" customWidth="1"/>
    <col min="12036" max="12036" width="13.5703125" style="14" bestFit="1" customWidth="1"/>
    <col min="12037" max="12037" width="42.85546875" style="14" customWidth="1"/>
    <col min="12038" max="12038" width="36.42578125" style="14" customWidth="1"/>
    <col min="12039" max="12039" width="26" style="14" customWidth="1"/>
    <col min="12040" max="12042" width="11.42578125" style="14"/>
    <col min="12043" max="12043" width="19.42578125" style="14" customWidth="1"/>
    <col min="12044" max="12044" width="11.42578125" style="14"/>
    <col min="12045" max="12045" width="22.28515625" style="14" customWidth="1"/>
    <col min="12046" max="12288" width="11.42578125" style="14"/>
    <col min="12289" max="12289" width="7.5703125" style="14" customWidth="1"/>
    <col min="12290" max="12290" width="15.7109375" style="14" customWidth="1"/>
    <col min="12291" max="12291" width="18.28515625" style="14" customWidth="1"/>
    <col min="12292" max="12292" width="13.5703125" style="14" bestFit="1" customWidth="1"/>
    <col min="12293" max="12293" width="42.85546875" style="14" customWidth="1"/>
    <col min="12294" max="12294" width="36.42578125" style="14" customWidth="1"/>
    <col min="12295" max="12295" width="26" style="14" customWidth="1"/>
    <col min="12296" max="12298" width="11.42578125" style="14"/>
    <col min="12299" max="12299" width="19.42578125" style="14" customWidth="1"/>
    <col min="12300" max="12300" width="11.42578125" style="14"/>
    <col min="12301" max="12301" width="22.28515625" style="14" customWidth="1"/>
    <col min="12302" max="12544" width="11.42578125" style="14"/>
    <col min="12545" max="12545" width="7.5703125" style="14" customWidth="1"/>
    <col min="12546" max="12546" width="15.7109375" style="14" customWidth="1"/>
    <col min="12547" max="12547" width="18.28515625" style="14" customWidth="1"/>
    <col min="12548" max="12548" width="13.5703125" style="14" bestFit="1" customWidth="1"/>
    <col min="12549" max="12549" width="42.85546875" style="14" customWidth="1"/>
    <col min="12550" max="12550" width="36.42578125" style="14" customWidth="1"/>
    <col min="12551" max="12551" width="26" style="14" customWidth="1"/>
    <col min="12552" max="12554" width="11.42578125" style="14"/>
    <col min="12555" max="12555" width="19.42578125" style="14" customWidth="1"/>
    <col min="12556" max="12556" width="11.42578125" style="14"/>
    <col min="12557" max="12557" width="22.28515625" style="14" customWidth="1"/>
    <col min="12558" max="12800" width="11.42578125" style="14"/>
    <col min="12801" max="12801" width="7.5703125" style="14" customWidth="1"/>
    <col min="12802" max="12802" width="15.7109375" style="14" customWidth="1"/>
    <col min="12803" max="12803" width="18.28515625" style="14" customWidth="1"/>
    <col min="12804" max="12804" width="13.5703125" style="14" bestFit="1" customWidth="1"/>
    <col min="12805" max="12805" width="42.85546875" style="14" customWidth="1"/>
    <col min="12806" max="12806" width="36.42578125" style="14" customWidth="1"/>
    <col min="12807" max="12807" width="26" style="14" customWidth="1"/>
    <col min="12808" max="12810" width="11.42578125" style="14"/>
    <col min="12811" max="12811" width="19.42578125" style="14" customWidth="1"/>
    <col min="12812" max="12812" width="11.42578125" style="14"/>
    <col min="12813" max="12813" width="22.28515625" style="14" customWidth="1"/>
    <col min="12814" max="13056" width="11.42578125" style="14"/>
    <col min="13057" max="13057" width="7.5703125" style="14" customWidth="1"/>
    <col min="13058" max="13058" width="15.7109375" style="14" customWidth="1"/>
    <col min="13059" max="13059" width="18.28515625" style="14" customWidth="1"/>
    <col min="13060" max="13060" width="13.5703125" style="14" bestFit="1" customWidth="1"/>
    <col min="13061" max="13061" width="42.85546875" style="14" customWidth="1"/>
    <col min="13062" max="13062" width="36.42578125" style="14" customWidth="1"/>
    <col min="13063" max="13063" width="26" style="14" customWidth="1"/>
    <col min="13064" max="13066" width="11.42578125" style="14"/>
    <col min="13067" max="13067" width="19.42578125" style="14" customWidth="1"/>
    <col min="13068" max="13068" width="11.42578125" style="14"/>
    <col min="13069" max="13069" width="22.28515625" style="14" customWidth="1"/>
    <col min="13070" max="13312" width="11.42578125" style="14"/>
    <col min="13313" max="13313" width="7.5703125" style="14" customWidth="1"/>
    <col min="13314" max="13314" width="15.7109375" style="14" customWidth="1"/>
    <col min="13315" max="13315" width="18.28515625" style="14" customWidth="1"/>
    <col min="13316" max="13316" width="13.5703125" style="14" bestFit="1" customWidth="1"/>
    <col min="13317" max="13317" width="42.85546875" style="14" customWidth="1"/>
    <col min="13318" max="13318" width="36.42578125" style="14" customWidth="1"/>
    <col min="13319" max="13319" width="26" style="14" customWidth="1"/>
    <col min="13320" max="13322" width="11.42578125" style="14"/>
    <col min="13323" max="13323" width="19.42578125" style="14" customWidth="1"/>
    <col min="13324" max="13324" width="11.42578125" style="14"/>
    <col min="13325" max="13325" width="22.28515625" style="14" customWidth="1"/>
    <col min="13326" max="13568" width="11.42578125" style="14"/>
    <col min="13569" max="13569" width="7.5703125" style="14" customWidth="1"/>
    <col min="13570" max="13570" width="15.7109375" style="14" customWidth="1"/>
    <col min="13571" max="13571" width="18.28515625" style="14" customWidth="1"/>
    <col min="13572" max="13572" width="13.5703125" style="14" bestFit="1" customWidth="1"/>
    <col min="13573" max="13573" width="42.85546875" style="14" customWidth="1"/>
    <col min="13574" max="13574" width="36.42578125" style="14" customWidth="1"/>
    <col min="13575" max="13575" width="26" style="14" customWidth="1"/>
    <col min="13576" max="13578" width="11.42578125" style="14"/>
    <col min="13579" max="13579" width="19.42578125" style="14" customWidth="1"/>
    <col min="13580" max="13580" width="11.42578125" style="14"/>
    <col min="13581" max="13581" width="22.28515625" style="14" customWidth="1"/>
    <col min="13582" max="13824" width="11.42578125" style="14"/>
    <col min="13825" max="13825" width="7.5703125" style="14" customWidth="1"/>
    <col min="13826" max="13826" width="15.7109375" style="14" customWidth="1"/>
    <col min="13827" max="13827" width="18.28515625" style="14" customWidth="1"/>
    <col min="13828" max="13828" width="13.5703125" style="14" bestFit="1" customWidth="1"/>
    <col min="13829" max="13829" width="42.85546875" style="14" customWidth="1"/>
    <col min="13830" max="13830" width="36.42578125" style="14" customWidth="1"/>
    <col min="13831" max="13831" width="26" style="14" customWidth="1"/>
    <col min="13832" max="13834" width="11.42578125" style="14"/>
    <col min="13835" max="13835" width="19.42578125" style="14" customWidth="1"/>
    <col min="13836" max="13836" width="11.42578125" style="14"/>
    <col min="13837" max="13837" width="22.28515625" style="14" customWidth="1"/>
    <col min="13838" max="14080" width="11.42578125" style="14"/>
    <col min="14081" max="14081" width="7.5703125" style="14" customWidth="1"/>
    <col min="14082" max="14082" width="15.7109375" style="14" customWidth="1"/>
    <col min="14083" max="14083" width="18.28515625" style="14" customWidth="1"/>
    <col min="14084" max="14084" width="13.5703125" style="14" bestFit="1" customWidth="1"/>
    <col min="14085" max="14085" width="42.85546875" style="14" customWidth="1"/>
    <col min="14086" max="14086" width="36.42578125" style="14" customWidth="1"/>
    <col min="14087" max="14087" width="26" style="14" customWidth="1"/>
    <col min="14088" max="14090" width="11.42578125" style="14"/>
    <col min="14091" max="14091" width="19.42578125" style="14" customWidth="1"/>
    <col min="14092" max="14092" width="11.42578125" style="14"/>
    <col min="14093" max="14093" width="22.28515625" style="14" customWidth="1"/>
    <col min="14094" max="14336" width="11.42578125" style="14"/>
    <col min="14337" max="14337" width="7.5703125" style="14" customWidth="1"/>
    <col min="14338" max="14338" width="15.7109375" style="14" customWidth="1"/>
    <col min="14339" max="14339" width="18.28515625" style="14" customWidth="1"/>
    <col min="14340" max="14340" width="13.5703125" style="14" bestFit="1" customWidth="1"/>
    <col min="14341" max="14341" width="42.85546875" style="14" customWidth="1"/>
    <col min="14342" max="14342" width="36.42578125" style="14" customWidth="1"/>
    <col min="14343" max="14343" width="26" style="14" customWidth="1"/>
    <col min="14344" max="14346" width="11.42578125" style="14"/>
    <col min="14347" max="14347" width="19.42578125" style="14" customWidth="1"/>
    <col min="14348" max="14348" width="11.42578125" style="14"/>
    <col min="14349" max="14349" width="22.28515625" style="14" customWidth="1"/>
    <col min="14350" max="14592" width="11.42578125" style="14"/>
    <col min="14593" max="14593" width="7.5703125" style="14" customWidth="1"/>
    <col min="14594" max="14594" width="15.7109375" style="14" customWidth="1"/>
    <col min="14595" max="14595" width="18.28515625" style="14" customWidth="1"/>
    <col min="14596" max="14596" width="13.5703125" style="14" bestFit="1" customWidth="1"/>
    <col min="14597" max="14597" width="42.85546875" style="14" customWidth="1"/>
    <col min="14598" max="14598" width="36.42578125" style="14" customWidth="1"/>
    <col min="14599" max="14599" width="26" style="14" customWidth="1"/>
    <col min="14600" max="14602" width="11.42578125" style="14"/>
    <col min="14603" max="14603" width="19.42578125" style="14" customWidth="1"/>
    <col min="14604" max="14604" width="11.42578125" style="14"/>
    <col min="14605" max="14605" width="22.28515625" style="14" customWidth="1"/>
    <col min="14606" max="14848" width="11.42578125" style="14"/>
    <col min="14849" max="14849" width="7.5703125" style="14" customWidth="1"/>
    <col min="14850" max="14850" width="15.7109375" style="14" customWidth="1"/>
    <col min="14851" max="14851" width="18.28515625" style="14" customWidth="1"/>
    <col min="14852" max="14852" width="13.5703125" style="14" bestFit="1" customWidth="1"/>
    <col min="14853" max="14853" width="42.85546875" style="14" customWidth="1"/>
    <col min="14854" max="14854" width="36.42578125" style="14" customWidth="1"/>
    <col min="14855" max="14855" width="26" style="14" customWidth="1"/>
    <col min="14856" max="14858" width="11.42578125" style="14"/>
    <col min="14859" max="14859" width="19.42578125" style="14" customWidth="1"/>
    <col min="14860" max="14860" width="11.42578125" style="14"/>
    <col min="14861" max="14861" width="22.28515625" style="14" customWidth="1"/>
    <col min="14862" max="15104" width="11.42578125" style="14"/>
    <col min="15105" max="15105" width="7.5703125" style="14" customWidth="1"/>
    <col min="15106" max="15106" width="15.7109375" style="14" customWidth="1"/>
    <col min="15107" max="15107" width="18.28515625" style="14" customWidth="1"/>
    <col min="15108" max="15108" width="13.5703125" style="14" bestFit="1" customWidth="1"/>
    <col min="15109" max="15109" width="42.85546875" style="14" customWidth="1"/>
    <col min="15110" max="15110" width="36.42578125" style="14" customWidth="1"/>
    <col min="15111" max="15111" width="26" style="14" customWidth="1"/>
    <col min="15112" max="15114" width="11.42578125" style="14"/>
    <col min="15115" max="15115" width="19.42578125" style="14" customWidth="1"/>
    <col min="15116" max="15116" width="11.42578125" style="14"/>
    <col min="15117" max="15117" width="22.28515625" style="14" customWidth="1"/>
    <col min="15118" max="15360" width="11.42578125" style="14"/>
    <col min="15361" max="15361" width="7.5703125" style="14" customWidth="1"/>
    <col min="15362" max="15362" width="15.7109375" style="14" customWidth="1"/>
    <col min="15363" max="15363" width="18.28515625" style="14" customWidth="1"/>
    <col min="15364" max="15364" width="13.5703125" style="14" bestFit="1" customWidth="1"/>
    <col min="15365" max="15365" width="42.85546875" style="14" customWidth="1"/>
    <col min="15366" max="15366" width="36.42578125" style="14" customWidth="1"/>
    <col min="15367" max="15367" width="26" style="14" customWidth="1"/>
    <col min="15368" max="15370" width="11.42578125" style="14"/>
    <col min="15371" max="15371" width="19.42578125" style="14" customWidth="1"/>
    <col min="15372" max="15372" width="11.42578125" style="14"/>
    <col min="15373" max="15373" width="22.28515625" style="14" customWidth="1"/>
    <col min="15374" max="15616" width="11.42578125" style="14"/>
    <col min="15617" max="15617" width="7.5703125" style="14" customWidth="1"/>
    <col min="15618" max="15618" width="15.7109375" style="14" customWidth="1"/>
    <col min="15619" max="15619" width="18.28515625" style="14" customWidth="1"/>
    <col min="15620" max="15620" width="13.5703125" style="14" bestFit="1" customWidth="1"/>
    <col min="15621" max="15621" width="42.85546875" style="14" customWidth="1"/>
    <col min="15622" max="15622" width="36.42578125" style="14" customWidth="1"/>
    <col min="15623" max="15623" width="26" style="14" customWidth="1"/>
    <col min="15624" max="15626" width="11.42578125" style="14"/>
    <col min="15627" max="15627" width="19.42578125" style="14" customWidth="1"/>
    <col min="15628" max="15628" width="11.42578125" style="14"/>
    <col min="15629" max="15629" width="22.28515625" style="14" customWidth="1"/>
    <col min="15630" max="15872" width="11.42578125" style="14"/>
    <col min="15873" max="15873" width="7.5703125" style="14" customWidth="1"/>
    <col min="15874" max="15874" width="15.7109375" style="14" customWidth="1"/>
    <col min="15875" max="15875" width="18.28515625" style="14" customWidth="1"/>
    <col min="15876" max="15876" width="13.5703125" style="14" bestFit="1" customWidth="1"/>
    <col min="15877" max="15877" width="42.85546875" style="14" customWidth="1"/>
    <col min="15878" max="15878" width="36.42578125" style="14" customWidth="1"/>
    <col min="15879" max="15879" width="26" style="14" customWidth="1"/>
    <col min="15880" max="15882" width="11.42578125" style="14"/>
    <col min="15883" max="15883" width="19.42578125" style="14" customWidth="1"/>
    <col min="15884" max="15884" width="11.42578125" style="14"/>
    <col min="15885" max="15885" width="22.28515625" style="14" customWidth="1"/>
    <col min="15886" max="16128" width="11.42578125" style="14"/>
    <col min="16129" max="16129" width="7.5703125" style="14" customWidth="1"/>
    <col min="16130" max="16130" width="15.7109375" style="14" customWidth="1"/>
    <col min="16131" max="16131" width="18.28515625" style="14" customWidth="1"/>
    <col min="16132" max="16132" width="13.5703125" style="14" bestFit="1" customWidth="1"/>
    <col min="16133" max="16133" width="42.85546875" style="14" customWidth="1"/>
    <col min="16134" max="16134" width="36.42578125" style="14" customWidth="1"/>
    <col min="16135" max="16135" width="26" style="14" customWidth="1"/>
    <col min="16136" max="16138" width="11.42578125" style="14"/>
    <col min="16139" max="16139" width="19.42578125" style="14" customWidth="1"/>
    <col min="16140" max="16140" width="11.42578125" style="14"/>
    <col min="16141" max="16141" width="22.28515625" style="14" customWidth="1"/>
    <col min="16142" max="16384" width="11.42578125" style="14"/>
  </cols>
  <sheetData>
    <row r="1" spans="1:14" ht="21" customHeight="1">
      <c r="A1" s="125" t="s">
        <v>104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4" s="22" customFormat="1" ht="21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1" t="s">
        <v>8</v>
      </c>
      <c r="J2" s="21" t="s">
        <v>9</v>
      </c>
      <c r="K2" s="20" t="s">
        <v>10</v>
      </c>
      <c r="L2" s="20" t="s">
        <v>11</v>
      </c>
      <c r="M2" s="20" t="s">
        <v>12</v>
      </c>
    </row>
    <row r="3" spans="1:14" s="22" customFormat="1" ht="27.75" customHeight="1">
      <c r="A3" s="82">
        <v>1</v>
      </c>
      <c r="B3" s="85" t="s">
        <v>167</v>
      </c>
      <c r="C3" s="95">
        <v>43200</v>
      </c>
      <c r="D3" s="85">
        <v>85330031</v>
      </c>
      <c r="E3" s="85" t="s">
        <v>168</v>
      </c>
      <c r="F3" s="85" t="s">
        <v>169</v>
      </c>
      <c r="G3" s="85" t="s">
        <v>170</v>
      </c>
      <c r="H3" s="89">
        <v>1</v>
      </c>
      <c r="I3" s="87">
        <v>220</v>
      </c>
      <c r="J3" s="87">
        <v>220</v>
      </c>
      <c r="K3" s="85" t="s">
        <v>34</v>
      </c>
      <c r="L3" s="85" t="s">
        <v>35</v>
      </c>
      <c r="M3" s="85" t="s">
        <v>36</v>
      </c>
      <c r="N3" s="86"/>
    </row>
    <row r="4" spans="1:14" s="22" customFormat="1" ht="14.25">
      <c r="A4" s="74">
        <v>2</v>
      </c>
      <c r="B4" s="83"/>
      <c r="C4" s="84"/>
      <c r="D4" s="83"/>
      <c r="E4" s="83"/>
      <c r="F4" s="83"/>
      <c r="G4" s="83"/>
      <c r="H4" s="90"/>
      <c r="I4" s="88"/>
      <c r="J4" s="88"/>
      <c r="K4" s="83"/>
      <c r="L4" s="83"/>
      <c r="M4" s="83"/>
      <c r="N4" s="86"/>
    </row>
    <row r="5" spans="1:14" ht="21" customHeight="1">
      <c r="A5" s="130" t="s">
        <v>14</v>
      </c>
      <c r="B5" s="131"/>
      <c r="C5" s="131"/>
      <c r="D5" s="131"/>
      <c r="E5" s="131"/>
      <c r="F5" s="131"/>
      <c r="G5" s="131"/>
      <c r="H5" s="131"/>
      <c r="I5" s="132"/>
      <c r="J5" s="93">
        <f>SUM(J3:J4)</f>
        <v>220</v>
      </c>
      <c r="K5" s="25"/>
      <c r="L5" s="25"/>
      <c r="M5" s="25"/>
    </row>
  </sheetData>
  <mergeCells count="2">
    <mergeCell ref="A1:M1"/>
    <mergeCell ref="A5:I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5"/>
  <sheetViews>
    <sheetView zoomScale="68" zoomScaleNormal="68" workbookViewId="0">
      <selection activeCell="E32" sqref="E32"/>
    </sheetView>
  </sheetViews>
  <sheetFormatPr baseColWidth="10" defaultRowHeight="14.25"/>
  <cols>
    <col min="1" max="1" width="7.5703125" style="29" customWidth="1"/>
    <col min="2" max="2" width="25.42578125" style="29" customWidth="1"/>
    <col min="3" max="3" width="16.42578125" style="29" customWidth="1"/>
    <col min="4" max="4" width="15" style="29" bestFit="1" customWidth="1"/>
    <col min="5" max="5" width="46.5703125" style="29" customWidth="1"/>
    <col min="6" max="6" width="21.85546875" style="29" customWidth="1"/>
    <col min="7" max="7" width="38.28515625" style="29" customWidth="1"/>
    <col min="8" max="8" width="11.42578125" style="29"/>
    <col min="9" max="9" width="15.85546875" style="30" bestFit="1" customWidth="1"/>
    <col min="10" max="10" width="17.85546875" style="30" bestFit="1" customWidth="1"/>
    <col min="11" max="11" width="21.5703125" style="29" customWidth="1"/>
    <col min="12" max="12" width="18" style="29" bestFit="1" customWidth="1"/>
    <col min="13" max="13" width="22.28515625" style="29" customWidth="1"/>
    <col min="14" max="16384" width="11.42578125" style="29"/>
  </cols>
  <sheetData>
    <row r="1" spans="1:13" ht="15">
      <c r="A1" s="125" t="s">
        <v>104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s="28" customFormat="1" ht="4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2" t="s">
        <v>9</v>
      </c>
      <c r="K2" s="1" t="s">
        <v>10</v>
      </c>
      <c r="L2" s="1" t="s">
        <v>11</v>
      </c>
      <c r="M2" s="1" t="s">
        <v>12</v>
      </c>
    </row>
    <row r="3" spans="1:13" ht="14.25" customHeight="1">
      <c r="A3" s="91">
        <v>1</v>
      </c>
      <c r="B3" s="58" t="s">
        <v>100</v>
      </c>
      <c r="C3" s="75">
        <v>43195</v>
      </c>
      <c r="D3" s="58">
        <v>333100015</v>
      </c>
      <c r="E3" s="58" t="s">
        <v>52</v>
      </c>
      <c r="F3" s="96" t="s">
        <v>101</v>
      </c>
      <c r="G3" s="77" t="s">
        <v>96</v>
      </c>
      <c r="H3" s="58">
        <v>589.56700000000001</v>
      </c>
      <c r="I3" s="79">
        <v>1.9196</v>
      </c>
      <c r="J3" s="23">
        <v>1131.7328132</v>
      </c>
      <c r="K3" s="58" t="s">
        <v>102</v>
      </c>
      <c r="L3" s="96" t="s">
        <v>98</v>
      </c>
      <c r="M3" s="96" t="s">
        <v>103</v>
      </c>
    </row>
    <row r="4" spans="1:13" ht="71.25">
      <c r="A4" s="91">
        <v>2</v>
      </c>
      <c r="B4" s="55" t="s">
        <v>100</v>
      </c>
      <c r="C4" s="56">
        <v>43195</v>
      </c>
      <c r="D4" s="58">
        <v>333100015</v>
      </c>
      <c r="E4" s="58" t="s">
        <v>52</v>
      </c>
      <c r="F4" s="58" t="s">
        <v>101</v>
      </c>
      <c r="G4" s="76" t="s">
        <v>96</v>
      </c>
      <c r="H4" s="55">
        <v>7.7149999999999999</v>
      </c>
      <c r="I4" s="78">
        <v>0.92589999999999995</v>
      </c>
      <c r="J4" s="57">
        <v>7.1433184999999995</v>
      </c>
      <c r="K4" s="58" t="s">
        <v>102</v>
      </c>
      <c r="L4" s="58" t="s">
        <v>98</v>
      </c>
      <c r="M4" s="55" t="s">
        <v>103</v>
      </c>
    </row>
    <row r="5" spans="1:13">
      <c r="A5" s="130" t="s">
        <v>14</v>
      </c>
      <c r="B5" s="131"/>
      <c r="C5" s="131"/>
      <c r="D5" s="131"/>
      <c r="E5" s="131"/>
      <c r="F5" s="131"/>
      <c r="G5" s="131"/>
      <c r="H5" s="131"/>
      <c r="I5" s="132"/>
      <c r="J5" s="57">
        <f>SUM(J3:J4)</f>
        <v>1138.8761317000001</v>
      </c>
    </row>
  </sheetData>
  <mergeCells count="2">
    <mergeCell ref="A1:M1"/>
    <mergeCell ref="A5:I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0"/>
  <sheetViews>
    <sheetView zoomScale="70" zoomScaleNormal="70" workbookViewId="0">
      <selection activeCell="E22" sqref="E22"/>
    </sheetView>
  </sheetViews>
  <sheetFormatPr baseColWidth="10" defaultRowHeight="15"/>
  <cols>
    <col min="1" max="1" width="11.42578125" style="4"/>
    <col min="2" max="2" width="18.85546875" style="10" customWidth="1"/>
    <col min="3" max="3" width="18" style="4" customWidth="1"/>
    <col min="4" max="4" width="13.85546875" style="11" customWidth="1"/>
    <col min="5" max="5" width="66.140625" style="12" customWidth="1"/>
    <col min="6" max="6" width="18.28515625" style="4" customWidth="1"/>
    <col min="7" max="7" width="38.28515625" style="4" customWidth="1"/>
    <col min="8" max="8" width="8.5703125" style="4" customWidth="1"/>
    <col min="9" max="9" width="11.42578125" style="4"/>
    <col min="10" max="10" width="21" style="13" customWidth="1"/>
    <col min="11" max="11" width="38.5703125" style="12" customWidth="1"/>
    <col min="12" max="12" width="10.7109375" style="4" customWidth="1"/>
    <col min="13" max="13" width="22.28515625" style="4" customWidth="1"/>
    <col min="14" max="16384" width="11.42578125" style="4"/>
  </cols>
  <sheetData>
    <row r="1" spans="1:13">
      <c r="A1" s="133" t="s">
        <v>104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ht="45">
      <c r="A2" s="109" t="s">
        <v>0</v>
      </c>
      <c r="B2" s="109" t="s">
        <v>1</v>
      </c>
      <c r="C2" s="109" t="s">
        <v>2</v>
      </c>
      <c r="D2" s="110" t="s">
        <v>3</v>
      </c>
      <c r="E2" s="109" t="s">
        <v>4</v>
      </c>
      <c r="F2" s="109" t="s">
        <v>5</v>
      </c>
      <c r="G2" s="109" t="s">
        <v>6</v>
      </c>
      <c r="H2" s="109" t="s">
        <v>7</v>
      </c>
      <c r="I2" s="109" t="s">
        <v>8</v>
      </c>
      <c r="J2" s="109" t="s">
        <v>9</v>
      </c>
      <c r="K2" s="109" t="s">
        <v>10</v>
      </c>
      <c r="L2" s="109" t="s">
        <v>11</v>
      </c>
      <c r="M2" s="109" t="s">
        <v>12</v>
      </c>
    </row>
    <row r="3" spans="1:13" s="7" customFormat="1" ht="63.75">
      <c r="A3" s="33">
        <v>1</v>
      </c>
      <c r="B3" s="46" t="s">
        <v>106</v>
      </c>
      <c r="C3" s="45">
        <v>43216</v>
      </c>
      <c r="D3" s="46">
        <v>871410031</v>
      </c>
      <c r="E3" s="47" t="s">
        <v>47</v>
      </c>
      <c r="F3" s="47" t="s">
        <v>18</v>
      </c>
      <c r="G3" s="81" t="s">
        <v>107</v>
      </c>
      <c r="H3" s="47">
        <v>7</v>
      </c>
      <c r="I3" s="80">
        <v>66.964200000000005</v>
      </c>
      <c r="J3" s="48">
        <v>468.74940000000004</v>
      </c>
      <c r="K3" s="81" t="s">
        <v>108</v>
      </c>
      <c r="L3" s="47" t="s">
        <v>55</v>
      </c>
      <c r="M3" s="47" t="s">
        <v>22</v>
      </c>
    </row>
    <row r="4" spans="1:13" s="7" customFormat="1" ht="63.75">
      <c r="A4" s="33">
        <v>2</v>
      </c>
      <c r="B4" s="46" t="s">
        <v>109</v>
      </c>
      <c r="C4" s="45">
        <v>43216</v>
      </c>
      <c r="D4" s="46">
        <v>871410031</v>
      </c>
      <c r="E4" s="47" t="s">
        <v>47</v>
      </c>
      <c r="F4" s="47" t="s">
        <v>18</v>
      </c>
      <c r="G4" s="81" t="s">
        <v>107</v>
      </c>
      <c r="H4" s="47">
        <v>7</v>
      </c>
      <c r="I4" s="80">
        <v>66.964200000000005</v>
      </c>
      <c r="J4" s="48">
        <v>468.74940000000004</v>
      </c>
      <c r="K4" s="81" t="s">
        <v>108</v>
      </c>
      <c r="L4" s="47" t="s">
        <v>55</v>
      </c>
      <c r="M4" s="47" t="s">
        <v>22</v>
      </c>
    </row>
    <row r="5" spans="1:13" s="7" customFormat="1" ht="63.75">
      <c r="A5" s="33">
        <v>3</v>
      </c>
      <c r="B5" s="46" t="s">
        <v>110</v>
      </c>
      <c r="C5" s="45">
        <v>43216</v>
      </c>
      <c r="D5" s="46">
        <v>871410031</v>
      </c>
      <c r="E5" s="47" t="s">
        <v>47</v>
      </c>
      <c r="F5" s="47" t="s">
        <v>18</v>
      </c>
      <c r="G5" s="81" t="s">
        <v>107</v>
      </c>
      <c r="H5" s="47">
        <v>7</v>
      </c>
      <c r="I5" s="80">
        <v>66.964200000000005</v>
      </c>
      <c r="J5" s="48">
        <v>468.74940000000004</v>
      </c>
      <c r="K5" s="81" t="s">
        <v>108</v>
      </c>
      <c r="L5" s="47" t="s">
        <v>55</v>
      </c>
      <c r="M5" s="47" t="s">
        <v>22</v>
      </c>
    </row>
    <row r="6" spans="1:13" s="7" customFormat="1" ht="63.75">
      <c r="A6" s="33">
        <v>4</v>
      </c>
      <c r="B6" s="46" t="s">
        <v>111</v>
      </c>
      <c r="C6" s="45">
        <v>43216</v>
      </c>
      <c r="D6" s="46">
        <v>871410031</v>
      </c>
      <c r="E6" s="47" t="s">
        <v>47</v>
      </c>
      <c r="F6" s="47" t="s">
        <v>18</v>
      </c>
      <c r="G6" s="81" t="s">
        <v>107</v>
      </c>
      <c r="H6" s="47">
        <v>7</v>
      </c>
      <c r="I6" s="80">
        <v>66.964200000000005</v>
      </c>
      <c r="J6" s="48">
        <v>468.74940000000004</v>
      </c>
      <c r="K6" s="81" t="s">
        <v>108</v>
      </c>
      <c r="L6" s="47" t="s">
        <v>55</v>
      </c>
      <c r="M6" s="47" t="s">
        <v>22</v>
      </c>
    </row>
    <row r="7" spans="1:13" s="7" customFormat="1" ht="25.5">
      <c r="A7" s="33">
        <v>5</v>
      </c>
      <c r="B7" s="46" t="s">
        <v>112</v>
      </c>
      <c r="C7" s="45">
        <v>43207</v>
      </c>
      <c r="D7" s="46">
        <v>333100011</v>
      </c>
      <c r="E7" s="47" t="s">
        <v>113</v>
      </c>
      <c r="F7" s="47" t="s">
        <v>114</v>
      </c>
      <c r="G7" s="81" t="s">
        <v>115</v>
      </c>
      <c r="H7" s="47">
        <v>1088.81</v>
      </c>
      <c r="I7" s="80">
        <v>1.32142</v>
      </c>
      <c r="J7" s="48">
        <v>1438.7753101999999</v>
      </c>
      <c r="K7" s="81" t="s">
        <v>116</v>
      </c>
      <c r="L7" s="47" t="s">
        <v>55</v>
      </c>
      <c r="M7" s="47" t="s">
        <v>22</v>
      </c>
    </row>
    <row r="8" spans="1:13" s="7" customFormat="1" ht="25.5">
      <c r="A8" s="33">
        <v>6</v>
      </c>
      <c r="B8" s="46" t="s">
        <v>112</v>
      </c>
      <c r="C8" s="45">
        <v>43207</v>
      </c>
      <c r="D8" s="46">
        <v>333100015</v>
      </c>
      <c r="E8" s="47" t="s">
        <v>52</v>
      </c>
      <c r="F8" s="47" t="s">
        <v>114</v>
      </c>
      <c r="G8" s="81" t="s">
        <v>115</v>
      </c>
      <c r="H8" s="47">
        <v>193.745</v>
      </c>
      <c r="I8" s="80">
        <v>1.96421</v>
      </c>
      <c r="J8" s="48">
        <v>380.55586645</v>
      </c>
      <c r="K8" s="81" t="s">
        <v>116</v>
      </c>
      <c r="L8" s="47" t="s">
        <v>55</v>
      </c>
      <c r="M8" s="47" t="s">
        <v>22</v>
      </c>
    </row>
    <row r="9" spans="1:13" s="7" customFormat="1" ht="25.5">
      <c r="A9" s="33">
        <v>7</v>
      </c>
      <c r="B9" s="46" t="s">
        <v>112</v>
      </c>
      <c r="C9" s="45">
        <v>43207</v>
      </c>
      <c r="D9" s="46">
        <v>333400011</v>
      </c>
      <c r="E9" s="47" t="s">
        <v>117</v>
      </c>
      <c r="F9" s="47" t="s">
        <v>114</v>
      </c>
      <c r="G9" s="81" t="s">
        <v>118</v>
      </c>
      <c r="H9" s="47">
        <v>13.14</v>
      </c>
      <c r="I9" s="80">
        <v>0.92600000000000005</v>
      </c>
      <c r="J9" s="48">
        <v>12.16764</v>
      </c>
      <c r="K9" s="81" t="s">
        <v>116</v>
      </c>
      <c r="L9" s="47" t="s">
        <v>55</v>
      </c>
      <c r="M9" s="47" t="s">
        <v>22</v>
      </c>
    </row>
    <row r="10" spans="1:13">
      <c r="A10" s="134" t="s">
        <v>14</v>
      </c>
      <c r="B10" s="134"/>
      <c r="C10" s="134"/>
      <c r="D10" s="134"/>
      <c r="E10" s="134"/>
      <c r="F10" s="134"/>
      <c r="G10" s="134"/>
      <c r="H10" s="134"/>
      <c r="I10" s="134"/>
      <c r="J10" s="111">
        <f>SUM(J3:J9)</f>
        <v>3706.4964166500004</v>
      </c>
      <c r="K10" s="96"/>
      <c r="L10" s="96"/>
      <c r="M10" s="96"/>
    </row>
  </sheetData>
  <mergeCells count="2">
    <mergeCell ref="A1:M1"/>
    <mergeCell ref="A10:I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6"/>
  <sheetViews>
    <sheetView zoomScale="89" zoomScaleNormal="89" workbookViewId="0">
      <selection activeCell="G32" sqref="G32"/>
    </sheetView>
  </sheetViews>
  <sheetFormatPr baseColWidth="10" defaultRowHeight="11.25"/>
  <cols>
    <col min="1" max="1" width="3.85546875" style="35" bestFit="1" customWidth="1"/>
    <col min="2" max="2" width="14.42578125" style="35" bestFit="1" customWidth="1"/>
    <col min="3" max="3" width="12.42578125" style="35" bestFit="1" customWidth="1"/>
    <col min="4" max="4" width="10.42578125" style="36" bestFit="1" customWidth="1"/>
    <col min="5" max="5" width="38" style="35" customWidth="1"/>
    <col min="6" max="6" width="16.7109375" style="35" customWidth="1"/>
    <col min="7" max="7" width="26.5703125" style="35" customWidth="1"/>
    <col min="8" max="8" width="6.85546875" style="35" bestFit="1" customWidth="1"/>
    <col min="9" max="9" width="10" style="35" bestFit="1" customWidth="1"/>
    <col min="10" max="10" width="10.5703125" style="35" customWidth="1"/>
    <col min="11" max="11" width="10.28515625" style="36" customWidth="1"/>
    <col min="12" max="12" width="11.42578125" style="35"/>
    <col min="13" max="13" width="23.85546875" style="35" customWidth="1"/>
    <col min="14" max="14" width="12.7109375" style="37" customWidth="1"/>
    <col min="15" max="16384" width="11.42578125" style="35"/>
  </cols>
  <sheetData>
    <row r="1" spans="1:14" ht="15">
      <c r="A1" s="125" t="s">
        <v>104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4" ht="33.75">
      <c r="A2" s="112" t="s">
        <v>0</v>
      </c>
      <c r="B2" s="112" t="s">
        <v>1</v>
      </c>
      <c r="C2" s="112" t="s">
        <v>2</v>
      </c>
      <c r="D2" s="112" t="s">
        <v>3</v>
      </c>
      <c r="E2" s="112" t="s">
        <v>4</v>
      </c>
      <c r="F2" s="112" t="s">
        <v>5</v>
      </c>
      <c r="G2" s="112" t="s">
        <v>6</v>
      </c>
      <c r="H2" s="112" t="s">
        <v>7</v>
      </c>
      <c r="I2" s="113" t="s">
        <v>8</v>
      </c>
      <c r="J2" s="113" t="s">
        <v>9</v>
      </c>
      <c r="K2" s="112" t="s">
        <v>10</v>
      </c>
      <c r="L2" s="112" t="s">
        <v>11</v>
      </c>
      <c r="M2" s="112" t="s">
        <v>12</v>
      </c>
      <c r="N2" s="35"/>
    </row>
    <row r="3" spans="1:14" ht="11.25" customHeight="1">
      <c r="A3" s="138">
        <v>1</v>
      </c>
      <c r="B3" s="46" t="s">
        <v>119</v>
      </c>
      <c r="C3" s="142">
        <v>43199</v>
      </c>
      <c r="D3" s="138">
        <v>621290011</v>
      </c>
      <c r="E3" s="141" t="s">
        <v>63</v>
      </c>
      <c r="F3" s="138" t="s">
        <v>64</v>
      </c>
      <c r="G3" s="138" t="s">
        <v>120</v>
      </c>
      <c r="H3" s="99">
        <v>1</v>
      </c>
      <c r="I3" s="114">
        <v>2801.23</v>
      </c>
      <c r="J3" s="139">
        <f>+I3+I4+I5+I6+I7+I8+I9</f>
        <v>5876.1299999999992</v>
      </c>
      <c r="K3" s="138" t="s">
        <v>121</v>
      </c>
      <c r="L3" s="138" t="s">
        <v>122</v>
      </c>
      <c r="M3" s="138" t="s">
        <v>68</v>
      </c>
      <c r="N3" s="35"/>
    </row>
    <row r="4" spans="1:14" ht="12.75">
      <c r="A4" s="138"/>
      <c r="B4" s="46" t="s">
        <v>123</v>
      </c>
      <c r="C4" s="143"/>
      <c r="D4" s="138"/>
      <c r="E4" s="141"/>
      <c r="F4" s="138"/>
      <c r="G4" s="138"/>
      <c r="H4" s="99">
        <v>1</v>
      </c>
      <c r="I4" s="114">
        <v>646.04999999999995</v>
      </c>
      <c r="J4" s="139"/>
      <c r="K4" s="138"/>
      <c r="L4" s="138"/>
      <c r="M4" s="138"/>
      <c r="N4" s="35"/>
    </row>
    <row r="5" spans="1:14" ht="12.75">
      <c r="A5" s="138"/>
      <c r="B5" s="46" t="s">
        <v>124</v>
      </c>
      <c r="C5" s="143"/>
      <c r="D5" s="138"/>
      <c r="E5" s="141"/>
      <c r="F5" s="138"/>
      <c r="G5" s="138"/>
      <c r="H5" s="99">
        <v>1</v>
      </c>
      <c r="I5" s="114">
        <v>691.25</v>
      </c>
      <c r="J5" s="139"/>
      <c r="K5" s="138"/>
      <c r="L5" s="138"/>
      <c r="M5" s="138"/>
      <c r="N5" s="35"/>
    </row>
    <row r="6" spans="1:14" ht="12.75">
      <c r="A6" s="138"/>
      <c r="B6" s="46" t="s">
        <v>125</v>
      </c>
      <c r="C6" s="143"/>
      <c r="D6" s="138"/>
      <c r="E6" s="141"/>
      <c r="F6" s="138"/>
      <c r="G6" s="138"/>
      <c r="H6" s="99">
        <v>1</v>
      </c>
      <c r="I6" s="114">
        <v>644.70000000000005</v>
      </c>
      <c r="J6" s="139"/>
      <c r="K6" s="138"/>
      <c r="L6" s="138"/>
      <c r="M6" s="138"/>
      <c r="N6" s="35"/>
    </row>
    <row r="7" spans="1:14" ht="12.75">
      <c r="A7" s="138"/>
      <c r="B7" s="46" t="s">
        <v>126</v>
      </c>
      <c r="C7" s="143"/>
      <c r="D7" s="138"/>
      <c r="E7" s="141"/>
      <c r="F7" s="138"/>
      <c r="G7" s="138"/>
      <c r="H7" s="99">
        <v>1</v>
      </c>
      <c r="I7" s="114">
        <v>705.8</v>
      </c>
      <c r="J7" s="139"/>
      <c r="K7" s="138"/>
      <c r="L7" s="138"/>
      <c r="M7" s="138"/>
      <c r="N7" s="35"/>
    </row>
    <row r="8" spans="1:14" ht="12.75">
      <c r="A8" s="138"/>
      <c r="B8" s="46" t="s">
        <v>127</v>
      </c>
      <c r="C8" s="143"/>
      <c r="D8" s="138"/>
      <c r="E8" s="141"/>
      <c r="F8" s="138"/>
      <c r="G8" s="138"/>
      <c r="H8" s="99">
        <v>1</v>
      </c>
      <c r="I8" s="114">
        <v>298.7</v>
      </c>
      <c r="J8" s="139"/>
      <c r="K8" s="138"/>
      <c r="L8" s="138"/>
      <c r="M8" s="138"/>
      <c r="N8" s="35"/>
    </row>
    <row r="9" spans="1:14" ht="12.75">
      <c r="A9" s="138"/>
      <c r="B9" s="46" t="s">
        <v>128</v>
      </c>
      <c r="C9" s="143"/>
      <c r="D9" s="138"/>
      <c r="E9" s="141"/>
      <c r="F9" s="138"/>
      <c r="G9" s="138"/>
      <c r="H9" s="99">
        <v>1</v>
      </c>
      <c r="I9" s="114">
        <v>88.4</v>
      </c>
      <c r="J9" s="139"/>
      <c r="K9" s="138"/>
      <c r="L9" s="138"/>
      <c r="M9" s="138"/>
      <c r="N9" s="35"/>
    </row>
    <row r="10" spans="1:14" ht="12.75">
      <c r="A10" s="138">
        <v>2</v>
      </c>
      <c r="B10" s="46" t="s">
        <v>129</v>
      </c>
      <c r="C10" s="140">
        <v>43195</v>
      </c>
      <c r="D10" s="138">
        <v>871410011</v>
      </c>
      <c r="E10" s="141" t="s">
        <v>130</v>
      </c>
      <c r="F10" s="138" t="s">
        <v>79</v>
      </c>
      <c r="G10" s="138" t="s">
        <v>131</v>
      </c>
      <c r="H10" s="99">
        <v>1</v>
      </c>
      <c r="I10" s="115">
        <v>427.75</v>
      </c>
      <c r="J10" s="139">
        <f>+I10+I11+I12+I13</f>
        <v>2373.58</v>
      </c>
      <c r="K10" s="138" t="s">
        <v>132</v>
      </c>
      <c r="L10" s="138" t="s">
        <v>133</v>
      </c>
      <c r="M10" s="138" t="s">
        <v>68</v>
      </c>
      <c r="N10" s="35"/>
    </row>
    <row r="11" spans="1:14" ht="11.25" customHeight="1">
      <c r="A11" s="138"/>
      <c r="B11" s="46" t="s">
        <v>134</v>
      </c>
      <c r="C11" s="138"/>
      <c r="D11" s="138"/>
      <c r="E11" s="141"/>
      <c r="F11" s="138"/>
      <c r="G11" s="138"/>
      <c r="H11" s="99">
        <v>1</v>
      </c>
      <c r="I11" s="115">
        <v>310.36</v>
      </c>
      <c r="J11" s="139"/>
      <c r="K11" s="138"/>
      <c r="L11" s="138"/>
      <c r="M11" s="138"/>
      <c r="N11" s="35"/>
    </row>
    <row r="12" spans="1:14" ht="12.75">
      <c r="A12" s="138"/>
      <c r="B12" s="46" t="s">
        <v>135</v>
      </c>
      <c r="C12" s="138"/>
      <c r="D12" s="138"/>
      <c r="E12" s="141"/>
      <c r="F12" s="138"/>
      <c r="G12" s="138"/>
      <c r="H12" s="99">
        <v>1</v>
      </c>
      <c r="I12" s="115">
        <v>456.6</v>
      </c>
      <c r="J12" s="139"/>
      <c r="K12" s="138"/>
      <c r="L12" s="138"/>
      <c r="M12" s="138"/>
      <c r="N12" s="35"/>
    </row>
    <row r="13" spans="1:14" ht="12.75">
      <c r="A13" s="138"/>
      <c r="B13" s="46" t="s">
        <v>136</v>
      </c>
      <c r="C13" s="138"/>
      <c r="D13" s="138"/>
      <c r="E13" s="141"/>
      <c r="F13" s="138"/>
      <c r="G13" s="138"/>
      <c r="H13" s="99">
        <v>1</v>
      </c>
      <c r="I13" s="115">
        <v>1178.8699999999999</v>
      </c>
      <c r="J13" s="139"/>
      <c r="K13" s="138"/>
      <c r="L13" s="138"/>
      <c r="M13" s="138"/>
      <c r="N13" s="35"/>
    </row>
    <row r="14" spans="1:14" ht="33.75">
      <c r="A14" s="99">
        <v>3</v>
      </c>
      <c r="B14" s="46" t="s">
        <v>137</v>
      </c>
      <c r="C14" s="101">
        <v>43201</v>
      </c>
      <c r="D14" s="99">
        <v>971300015</v>
      </c>
      <c r="E14" s="116" t="s">
        <v>138</v>
      </c>
      <c r="F14" s="99" t="s">
        <v>139</v>
      </c>
      <c r="G14" s="99" t="s">
        <v>140</v>
      </c>
      <c r="H14" s="99">
        <v>1</v>
      </c>
      <c r="I14" s="117">
        <v>5616</v>
      </c>
      <c r="J14" s="100">
        <f>+I14</f>
        <v>5616</v>
      </c>
      <c r="K14" s="99" t="s">
        <v>141</v>
      </c>
      <c r="L14" s="99" t="s">
        <v>133</v>
      </c>
      <c r="M14" s="99" t="s">
        <v>68</v>
      </c>
      <c r="N14" s="35"/>
    </row>
    <row r="15" spans="1:14" ht="11.25" customHeight="1">
      <c r="A15" s="99">
        <v>4</v>
      </c>
      <c r="B15" s="46" t="s">
        <v>142</v>
      </c>
      <c r="C15" s="101">
        <v>43207</v>
      </c>
      <c r="D15" s="99">
        <v>333100011</v>
      </c>
      <c r="E15" s="116" t="s">
        <v>113</v>
      </c>
      <c r="F15" s="99" t="s">
        <v>143</v>
      </c>
      <c r="G15" s="99" t="s">
        <v>144</v>
      </c>
      <c r="H15" s="99">
        <v>1</v>
      </c>
      <c r="I15" s="117">
        <v>750</v>
      </c>
      <c r="J15" s="100">
        <f>+I15</f>
        <v>750</v>
      </c>
      <c r="K15" s="99" t="s">
        <v>145</v>
      </c>
      <c r="L15" s="99" t="s">
        <v>146</v>
      </c>
      <c r="M15" s="99" t="s">
        <v>68</v>
      </c>
      <c r="N15" s="35"/>
    </row>
    <row r="16" spans="1:14">
      <c r="A16" s="135" t="s">
        <v>14</v>
      </c>
      <c r="B16" s="136"/>
      <c r="C16" s="136"/>
      <c r="D16" s="136"/>
      <c r="E16" s="136"/>
      <c r="F16" s="136"/>
      <c r="G16" s="136"/>
      <c r="H16" s="136"/>
      <c r="I16" s="137"/>
      <c r="J16" s="118">
        <f>+J15+J14+J10+J3</f>
        <v>14615.71</v>
      </c>
      <c r="K16" s="54"/>
      <c r="L16" s="34"/>
      <c r="M16" s="34"/>
    </row>
  </sheetData>
  <mergeCells count="22">
    <mergeCell ref="A1:M1"/>
    <mergeCell ref="A3:A9"/>
    <mergeCell ref="C3:C9"/>
    <mergeCell ref="D3:D9"/>
    <mergeCell ref="E3:E9"/>
    <mergeCell ref="F3:F9"/>
    <mergeCell ref="M10:M13"/>
    <mergeCell ref="G3:G9"/>
    <mergeCell ref="J3:J9"/>
    <mergeCell ref="K3:K9"/>
    <mergeCell ref="L3:L9"/>
    <mergeCell ref="M3:M9"/>
    <mergeCell ref="A16:I16"/>
    <mergeCell ref="G10:G13"/>
    <mergeCell ref="J10:J13"/>
    <mergeCell ref="K10:K13"/>
    <mergeCell ref="L10:L13"/>
    <mergeCell ref="A10:A13"/>
    <mergeCell ref="C10:C13"/>
    <mergeCell ref="D10:D13"/>
    <mergeCell ref="E10:E13"/>
    <mergeCell ref="F10:F1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58"/>
  <sheetViews>
    <sheetView tabSelected="1" zoomScale="60" zoomScaleNormal="60" workbookViewId="0">
      <pane ySplit="2" topLeftCell="A3" activePane="bottomLeft" state="frozen"/>
      <selection pane="bottomLeft" activeCell="J59" sqref="J59"/>
    </sheetView>
  </sheetViews>
  <sheetFormatPr baseColWidth="10" defaultRowHeight="15"/>
  <cols>
    <col min="2" max="2" width="24.42578125" customWidth="1"/>
    <col min="3" max="3" width="19" customWidth="1"/>
    <col min="4" max="4" width="29.7109375" customWidth="1"/>
    <col min="5" max="5" width="59.7109375" customWidth="1"/>
    <col min="6" max="6" width="31.42578125" customWidth="1"/>
    <col min="7" max="7" width="48.42578125" customWidth="1"/>
    <col min="8" max="8" width="13.140625" customWidth="1"/>
    <col min="9" max="9" width="16.5703125" customWidth="1"/>
    <col min="10" max="10" width="24.5703125" customWidth="1"/>
    <col min="11" max="11" width="30" customWidth="1"/>
    <col min="12" max="12" width="27.7109375" customWidth="1"/>
    <col min="13" max="13" width="29.28515625" customWidth="1"/>
  </cols>
  <sheetData>
    <row r="1" spans="1:13">
      <c r="A1" s="125" t="s">
        <v>105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2" t="s">
        <v>9</v>
      </c>
      <c r="K2" s="1" t="s">
        <v>10</v>
      </c>
      <c r="L2" s="1" t="s">
        <v>11</v>
      </c>
      <c r="M2" s="1" t="s">
        <v>12</v>
      </c>
    </row>
    <row r="3" spans="1:13" s="17" customFormat="1" ht="89.25">
      <c r="A3" s="63">
        <v>1</v>
      </c>
      <c r="B3" s="46" t="s">
        <v>16</v>
      </c>
      <c r="C3" s="45">
        <v>43158</v>
      </c>
      <c r="D3" s="46">
        <v>871410018</v>
      </c>
      <c r="E3" s="47" t="s">
        <v>17</v>
      </c>
      <c r="F3" s="47" t="s">
        <v>18</v>
      </c>
      <c r="G3" s="81" t="s">
        <v>19</v>
      </c>
      <c r="H3" s="47">
        <v>1</v>
      </c>
      <c r="I3" s="80">
        <v>1050</v>
      </c>
      <c r="J3" s="48">
        <v>1050</v>
      </c>
      <c r="K3" s="81" t="s">
        <v>20</v>
      </c>
      <c r="L3" s="47" t="s">
        <v>21</v>
      </c>
      <c r="M3" s="47" t="s">
        <v>22</v>
      </c>
    </row>
    <row r="4" spans="1:13" s="17" customFormat="1" ht="89.25">
      <c r="A4" s="65">
        <v>2</v>
      </c>
      <c r="B4" s="46" t="s">
        <v>16</v>
      </c>
      <c r="C4" s="45">
        <v>43158</v>
      </c>
      <c r="D4" s="46">
        <v>871410018</v>
      </c>
      <c r="E4" s="47" t="s">
        <v>17</v>
      </c>
      <c r="F4" s="47" t="s">
        <v>18</v>
      </c>
      <c r="G4" s="81" t="s">
        <v>19</v>
      </c>
      <c r="H4" s="47">
        <v>1</v>
      </c>
      <c r="I4" s="80">
        <v>900</v>
      </c>
      <c r="J4" s="48">
        <v>900</v>
      </c>
      <c r="K4" s="81" t="s">
        <v>20</v>
      </c>
      <c r="L4" s="47" t="s">
        <v>21</v>
      </c>
      <c r="M4" s="47" t="s">
        <v>22</v>
      </c>
    </row>
    <row r="5" spans="1:13" s="17" customFormat="1" ht="89.25">
      <c r="A5" s="63">
        <v>3</v>
      </c>
      <c r="B5" s="46" t="s">
        <v>23</v>
      </c>
      <c r="C5" s="45">
        <v>43158</v>
      </c>
      <c r="D5" s="46">
        <v>871410018</v>
      </c>
      <c r="E5" s="47" t="s">
        <v>17</v>
      </c>
      <c r="F5" s="47" t="s">
        <v>18</v>
      </c>
      <c r="G5" s="81" t="s">
        <v>19</v>
      </c>
      <c r="H5" s="47">
        <v>1</v>
      </c>
      <c r="I5" s="80">
        <v>700</v>
      </c>
      <c r="J5" s="48">
        <v>700</v>
      </c>
      <c r="K5" s="81" t="s">
        <v>20</v>
      </c>
      <c r="L5" s="47" t="s">
        <v>21</v>
      </c>
      <c r="M5" s="47" t="s">
        <v>22</v>
      </c>
    </row>
    <row r="6" spans="1:13" s="17" customFormat="1" ht="89.25">
      <c r="A6" s="65">
        <v>4</v>
      </c>
      <c r="B6" s="46" t="s">
        <v>23</v>
      </c>
      <c r="C6" s="45">
        <v>43158</v>
      </c>
      <c r="D6" s="46">
        <v>871410018</v>
      </c>
      <c r="E6" s="47" t="s">
        <v>17</v>
      </c>
      <c r="F6" s="47" t="s">
        <v>18</v>
      </c>
      <c r="G6" s="81" t="s">
        <v>19</v>
      </c>
      <c r="H6" s="47">
        <v>1</v>
      </c>
      <c r="I6" s="80">
        <v>750</v>
      </c>
      <c r="J6" s="48">
        <v>750</v>
      </c>
      <c r="K6" s="81" t="s">
        <v>20</v>
      </c>
      <c r="L6" s="47" t="s">
        <v>21</v>
      </c>
      <c r="M6" s="47" t="s">
        <v>22</v>
      </c>
    </row>
    <row r="7" spans="1:13" s="17" customFormat="1" ht="89.25">
      <c r="A7" s="63">
        <v>5</v>
      </c>
      <c r="B7" s="46" t="s">
        <v>23</v>
      </c>
      <c r="C7" s="45">
        <v>43158</v>
      </c>
      <c r="D7" s="46">
        <v>871410018</v>
      </c>
      <c r="E7" s="47" t="s">
        <v>17</v>
      </c>
      <c r="F7" s="47" t="s">
        <v>18</v>
      </c>
      <c r="G7" s="81" t="s">
        <v>19</v>
      </c>
      <c r="H7" s="47">
        <v>1</v>
      </c>
      <c r="I7" s="80">
        <v>1050</v>
      </c>
      <c r="J7" s="48">
        <v>1050</v>
      </c>
      <c r="K7" s="81" t="s">
        <v>20</v>
      </c>
      <c r="L7" s="47" t="s">
        <v>21</v>
      </c>
      <c r="M7" s="47" t="s">
        <v>22</v>
      </c>
    </row>
    <row r="8" spans="1:13" s="17" customFormat="1" ht="45">
      <c r="A8" s="65">
        <v>6</v>
      </c>
      <c r="B8" s="92" t="s">
        <v>86</v>
      </c>
      <c r="C8" s="94">
        <v>43160</v>
      </c>
      <c r="D8" s="92" t="s">
        <v>87</v>
      </c>
      <c r="E8" s="92" t="s">
        <v>88</v>
      </c>
      <c r="F8" s="92" t="s">
        <v>89</v>
      </c>
      <c r="G8" s="92" t="s">
        <v>90</v>
      </c>
      <c r="H8" s="92">
        <v>1</v>
      </c>
      <c r="I8" s="92">
        <v>6953.57</v>
      </c>
      <c r="J8" s="92">
        <v>6953.57</v>
      </c>
      <c r="K8" s="92" t="s">
        <v>91</v>
      </c>
      <c r="L8" s="44" t="s">
        <v>92</v>
      </c>
      <c r="M8" s="92" t="s">
        <v>93</v>
      </c>
    </row>
    <row r="9" spans="1:13" s="17" customFormat="1" ht="38.25">
      <c r="A9" s="63">
        <v>7</v>
      </c>
      <c r="B9" s="59" t="s">
        <v>29</v>
      </c>
      <c r="C9" s="66">
        <v>43167</v>
      </c>
      <c r="D9" s="59" t="s">
        <v>30</v>
      </c>
      <c r="E9" s="59" t="s">
        <v>31</v>
      </c>
      <c r="F9" s="59" t="s">
        <v>32</v>
      </c>
      <c r="G9" s="59" t="s">
        <v>33</v>
      </c>
      <c r="H9" s="59">
        <v>1</v>
      </c>
      <c r="I9" s="69">
        <v>934</v>
      </c>
      <c r="J9" s="70">
        <v>934</v>
      </c>
      <c r="K9" s="59" t="s">
        <v>34</v>
      </c>
      <c r="L9" s="59" t="s">
        <v>35</v>
      </c>
      <c r="M9" s="59" t="s">
        <v>36</v>
      </c>
    </row>
    <row r="10" spans="1:13" s="17" customFormat="1" ht="38.25">
      <c r="A10" s="65">
        <v>8</v>
      </c>
      <c r="B10" s="59" t="s">
        <v>37</v>
      </c>
      <c r="C10" s="66">
        <v>43167</v>
      </c>
      <c r="D10" s="59" t="s">
        <v>30</v>
      </c>
      <c r="E10" s="59" t="s">
        <v>31</v>
      </c>
      <c r="F10" s="59" t="s">
        <v>32</v>
      </c>
      <c r="G10" s="59" t="s">
        <v>38</v>
      </c>
      <c r="H10" s="59">
        <v>1</v>
      </c>
      <c r="I10" s="69">
        <v>1806.3</v>
      </c>
      <c r="J10" s="70">
        <v>1806.3</v>
      </c>
      <c r="K10" s="59" t="s">
        <v>34</v>
      </c>
      <c r="L10" s="59" t="s">
        <v>35</v>
      </c>
      <c r="M10" s="59" t="s">
        <v>36</v>
      </c>
    </row>
    <row r="11" spans="1:13" s="17" customFormat="1" ht="38.25">
      <c r="A11" s="63">
        <v>9</v>
      </c>
      <c r="B11" s="59" t="s">
        <v>39</v>
      </c>
      <c r="C11" s="66">
        <v>43167</v>
      </c>
      <c r="D11" s="59" t="s">
        <v>30</v>
      </c>
      <c r="E11" s="59" t="s">
        <v>31</v>
      </c>
      <c r="F11" s="59" t="s">
        <v>32</v>
      </c>
      <c r="G11" s="59" t="s">
        <v>38</v>
      </c>
      <c r="H11" s="59">
        <v>1</v>
      </c>
      <c r="I11" s="69">
        <v>383</v>
      </c>
      <c r="J11" s="70">
        <v>383</v>
      </c>
      <c r="K11" s="59" t="s">
        <v>34</v>
      </c>
      <c r="L11" s="59" t="s">
        <v>35</v>
      </c>
      <c r="M11" s="59" t="s">
        <v>36</v>
      </c>
    </row>
    <row r="12" spans="1:13" s="17" customFormat="1" ht="38.25">
      <c r="A12" s="65">
        <v>10</v>
      </c>
      <c r="B12" s="60" t="s">
        <v>40</v>
      </c>
      <c r="C12" s="61">
        <v>43167</v>
      </c>
      <c r="D12" s="60" t="s">
        <v>41</v>
      </c>
      <c r="E12" s="60" t="s">
        <v>42</v>
      </c>
      <c r="F12" s="60" t="s">
        <v>32</v>
      </c>
      <c r="G12" s="62" t="s">
        <v>43</v>
      </c>
      <c r="H12" s="60">
        <v>1</v>
      </c>
      <c r="I12" s="71">
        <v>700</v>
      </c>
      <c r="J12" s="71">
        <v>700</v>
      </c>
      <c r="K12" s="60" t="s">
        <v>34</v>
      </c>
      <c r="L12" s="60" t="s">
        <v>21</v>
      </c>
      <c r="M12" s="60" t="s">
        <v>36</v>
      </c>
    </row>
    <row r="13" spans="1:13" s="17" customFormat="1" ht="39.950000000000003" customHeight="1">
      <c r="A13" s="63">
        <v>11</v>
      </c>
      <c r="B13" s="64" t="s">
        <v>44</v>
      </c>
      <c r="C13" s="63">
        <v>43167</v>
      </c>
      <c r="D13" s="64" t="s">
        <v>41</v>
      </c>
      <c r="E13" s="64" t="s">
        <v>42</v>
      </c>
      <c r="F13" s="64" t="s">
        <v>32</v>
      </c>
      <c r="G13" s="64" t="s">
        <v>43</v>
      </c>
      <c r="H13" s="64">
        <v>1</v>
      </c>
      <c r="I13" s="72">
        <v>180</v>
      </c>
      <c r="J13" s="73">
        <v>180</v>
      </c>
      <c r="K13" s="64" t="s">
        <v>34</v>
      </c>
      <c r="L13" s="64" t="s">
        <v>21</v>
      </c>
      <c r="M13" s="64" t="s">
        <v>36</v>
      </c>
    </row>
    <row r="14" spans="1:13" s="17" customFormat="1" ht="39.950000000000003" customHeight="1">
      <c r="A14" s="65">
        <v>12</v>
      </c>
      <c r="B14" s="64" t="s">
        <v>45</v>
      </c>
      <c r="C14" s="63">
        <v>43167</v>
      </c>
      <c r="D14" s="64" t="s">
        <v>46</v>
      </c>
      <c r="E14" s="64" t="s">
        <v>47</v>
      </c>
      <c r="F14" s="64" t="s">
        <v>32</v>
      </c>
      <c r="G14" s="64" t="s">
        <v>48</v>
      </c>
      <c r="H14" s="64">
        <v>3</v>
      </c>
      <c r="I14" s="72">
        <v>28</v>
      </c>
      <c r="J14" s="73">
        <v>84</v>
      </c>
      <c r="K14" s="64" t="s">
        <v>49</v>
      </c>
      <c r="L14" s="64" t="s">
        <v>21</v>
      </c>
      <c r="M14" s="64" t="s">
        <v>36</v>
      </c>
    </row>
    <row r="15" spans="1:13" s="17" customFormat="1" ht="39.950000000000003" customHeight="1">
      <c r="A15" s="63">
        <v>13</v>
      </c>
      <c r="B15" s="64" t="s">
        <v>50</v>
      </c>
      <c r="C15" s="63">
        <v>43166</v>
      </c>
      <c r="D15" s="64" t="s">
        <v>51</v>
      </c>
      <c r="E15" s="64" t="s">
        <v>52</v>
      </c>
      <c r="F15" s="64" t="s">
        <v>53</v>
      </c>
      <c r="G15" s="64" t="s">
        <v>54</v>
      </c>
      <c r="H15" s="64">
        <v>1</v>
      </c>
      <c r="I15" s="72">
        <v>236.32</v>
      </c>
      <c r="J15" s="73">
        <v>236.32</v>
      </c>
      <c r="K15" s="64" t="s">
        <v>34</v>
      </c>
      <c r="L15" s="64" t="s">
        <v>55</v>
      </c>
      <c r="M15" s="64" t="s">
        <v>36</v>
      </c>
    </row>
    <row r="16" spans="1:13" s="17" customFormat="1" ht="39.950000000000003" customHeight="1">
      <c r="A16" s="65">
        <v>14</v>
      </c>
      <c r="B16" s="64" t="s">
        <v>56</v>
      </c>
      <c r="C16" s="63">
        <v>43164</v>
      </c>
      <c r="D16" s="64" t="s">
        <v>57</v>
      </c>
      <c r="E16" s="64" t="s">
        <v>58</v>
      </c>
      <c r="F16" s="64" t="s">
        <v>59</v>
      </c>
      <c r="G16" s="64" t="s">
        <v>60</v>
      </c>
      <c r="H16" s="64">
        <v>1</v>
      </c>
      <c r="I16" s="72">
        <v>3648.01</v>
      </c>
      <c r="J16" s="73">
        <v>3648.01</v>
      </c>
      <c r="K16" s="64" t="s">
        <v>61</v>
      </c>
      <c r="L16" s="64" t="s">
        <v>35</v>
      </c>
      <c r="M16" s="64" t="s">
        <v>36</v>
      </c>
    </row>
    <row r="17" spans="1:13" s="17" customFormat="1" ht="39.950000000000003" customHeight="1">
      <c r="A17" s="63">
        <v>15</v>
      </c>
      <c r="B17" s="64" t="s">
        <v>94</v>
      </c>
      <c r="C17" s="63">
        <v>43164</v>
      </c>
      <c r="D17" s="64">
        <v>333100015</v>
      </c>
      <c r="E17" s="64" t="s">
        <v>52</v>
      </c>
      <c r="F17" s="64" t="s">
        <v>95</v>
      </c>
      <c r="G17" s="64" t="s">
        <v>96</v>
      </c>
      <c r="H17" s="64">
        <v>137.34299999999999</v>
      </c>
      <c r="I17" s="72">
        <v>1.9196</v>
      </c>
      <c r="J17" s="73">
        <v>263.6436228</v>
      </c>
      <c r="K17" s="64" t="s">
        <v>97</v>
      </c>
      <c r="L17" s="64" t="s">
        <v>98</v>
      </c>
      <c r="M17" s="64" t="s">
        <v>99</v>
      </c>
    </row>
    <row r="18" spans="1:13" s="17" customFormat="1" ht="39.950000000000003" customHeight="1">
      <c r="A18" s="65">
        <v>16</v>
      </c>
      <c r="B18" s="64" t="s">
        <v>24</v>
      </c>
      <c r="C18" s="63">
        <v>43188</v>
      </c>
      <c r="D18" s="64">
        <v>623810015</v>
      </c>
      <c r="E18" s="64" t="s">
        <v>25</v>
      </c>
      <c r="F18" s="64" t="s">
        <v>18</v>
      </c>
      <c r="G18" s="64" t="s">
        <v>26</v>
      </c>
      <c r="H18" s="64">
        <v>5</v>
      </c>
      <c r="I18" s="72">
        <v>337.83</v>
      </c>
      <c r="J18" s="73">
        <v>1689.1499999999999</v>
      </c>
      <c r="K18" s="64" t="s">
        <v>27</v>
      </c>
      <c r="L18" s="64" t="s">
        <v>28</v>
      </c>
      <c r="M18" s="64" t="s">
        <v>22</v>
      </c>
    </row>
    <row r="19" spans="1:13" s="17" customFormat="1" ht="39.950000000000003" customHeight="1">
      <c r="A19" s="63">
        <v>17</v>
      </c>
      <c r="B19" s="77" t="s">
        <v>62</v>
      </c>
      <c r="C19" s="147">
        <v>43186</v>
      </c>
      <c r="D19" s="150">
        <v>621290011</v>
      </c>
      <c r="E19" s="150" t="s">
        <v>63</v>
      </c>
      <c r="F19" s="150" t="s">
        <v>64</v>
      </c>
      <c r="G19" s="150" t="s">
        <v>65</v>
      </c>
      <c r="H19" s="77">
        <v>1</v>
      </c>
      <c r="I19" s="102">
        <v>2745.5</v>
      </c>
      <c r="J19" s="152">
        <f>+I19+I20+I21+I22+I23+I24+I25+I26</f>
        <v>5826.9</v>
      </c>
      <c r="K19" s="150" t="s">
        <v>66</v>
      </c>
      <c r="L19" s="150" t="s">
        <v>67</v>
      </c>
      <c r="M19" s="150" t="s">
        <v>68</v>
      </c>
    </row>
    <row r="20" spans="1:13" s="17" customFormat="1" ht="39.950000000000003" customHeight="1">
      <c r="A20" s="65">
        <v>18</v>
      </c>
      <c r="B20" s="77" t="s">
        <v>69</v>
      </c>
      <c r="C20" s="148"/>
      <c r="D20" s="150"/>
      <c r="E20" s="150"/>
      <c r="F20" s="150"/>
      <c r="G20" s="150"/>
      <c r="H20" s="77">
        <v>1</v>
      </c>
      <c r="I20" s="102">
        <v>431.45</v>
      </c>
      <c r="J20" s="152"/>
      <c r="K20" s="150"/>
      <c r="L20" s="150"/>
      <c r="M20" s="150"/>
    </row>
    <row r="21" spans="1:13" s="17" customFormat="1" ht="39.950000000000003" customHeight="1">
      <c r="A21" s="63">
        <v>19</v>
      </c>
      <c r="B21" s="77" t="s">
        <v>70</v>
      </c>
      <c r="C21" s="148"/>
      <c r="D21" s="150"/>
      <c r="E21" s="150"/>
      <c r="F21" s="150"/>
      <c r="G21" s="150"/>
      <c r="H21" s="77">
        <v>1</v>
      </c>
      <c r="I21" s="102">
        <v>124.75</v>
      </c>
      <c r="J21" s="152"/>
      <c r="K21" s="150"/>
      <c r="L21" s="150"/>
      <c r="M21" s="150"/>
    </row>
    <row r="22" spans="1:13" s="17" customFormat="1" ht="39.950000000000003" customHeight="1">
      <c r="A22" s="65">
        <v>20</v>
      </c>
      <c r="B22" s="77" t="s">
        <v>71</v>
      </c>
      <c r="C22" s="148"/>
      <c r="D22" s="150"/>
      <c r="E22" s="150"/>
      <c r="F22" s="150"/>
      <c r="G22" s="150"/>
      <c r="H22" s="77">
        <v>1</v>
      </c>
      <c r="I22" s="102">
        <v>441.4</v>
      </c>
      <c r="J22" s="152"/>
      <c r="K22" s="150"/>
      <c r="L22" s="150"/>
      <c r="M22" s="150"/>
    </row>
    <row r="23" spans="1:13" s="17" customFormat="1" ht="39.950000000000003" customHeight="1">
      <c r="A23" s="63">
        <v>21</v>
      </c>
      <c r="B23" s="77" t="s">
        <v>72</v>
      </c>
      <c r="C23" s="148"/>
      <c r="D23" s="150"/>
      <c r="E23" s="150"/>
      <c r="F23" s="150"/>
      <c r="G23" s="150"/>
      <c r="H23" s="77">
        <v>1</v>
      </c>
      <c r="I23" s="102">
        <v>402.55</v>
      </c>
      <c r="J23" s="152"/>
      <c r="K23" s="150"/>
      <c r="L23" s="150"/>
      <c r="M23" s="150"/>
    </row>
    <row r="24" spans="1:13" s="17" customFormat="1" ht="39.950000000000003" customHeight="1">
      <c r="A24" s="65">
        <v>22</v>
      </c>
      <c r="B24" s="77" t="s">
        <v>73</v>
      </c>
      <c r="C24" s="148"/>
      <c r="D24" s="150"/>
      <c r="E24" s="150"/>
      <c r="F24" s="150"/>
      <c r="G24" s="150"/>
      <c r="H24" s="77">
        <v>1</v>
      </c>
      <c r="I24" s="102">
        <v>1027.7</v>
      </c>
      <c r="J24" s="152"/>
      <c r="K24" s="150"/>
      <c r="L24" s="150"/>
      <c r="M24" s="150"/>
    </row>
    <row r="25" spans="1:13" s="17" customFormat="1" ht="39.950000000000003" customHeight="1">
      <c r="A25" s="63">
        <v>23</v>
      </c>
      <c r="B25" s="77" t="s">
        <v>74</v>
      </c>
      <c r="C25" s="148"/>
      <c r="D25" s="150"/>
      <c r="E25" s="150"/>
      <c r="F25" s="150"/>
      <c r="G25" s="150"/>
      <c r="H25" s="77">
        <v>1</v>
      </c>
      <c r="I25" s="102">
        <v>484.35</v>
      </c>
      <c r="J25" s="152"/>
      <c r="K25" s="150"/>
      <c r="L25" s="150"/>
      <c r="M25" s="150"/>
    </row>
    <row r="26" spans="1:13" s="17" customFormat="1" ht="39.950000000000003" customHeight="1">
      <c r="A26" s="65">
        <v>24</v>
      </c>
      <c r="B26" s="77" t="s">
        <v>75</v>
      </c>
      <c r="C26" s="149"/>
      <c r="D26" s="150"/>
      <c r="E26" s="150"/>
      <c r="F26" s="150"/>
      <c r="G26" s="150"/>
      <c r="H26" s="77">
        <v>1</v>
      </c>
      <c r="I26" s="102">
        <v>169.2</v>
      </c>
      <c r="J26" s="152"/>
      <c r="K26" s="150"/>
      <c r="L26" s="150"/>
      <c r="M26" s="150"/>
    </row>
    <row r="27" spans="1:13" s="17" customFormat="1" ht="39.950000000000003" customHeight="1">
      <c r="A27" s="63">
        <v>25</v>
      </c>
      <c r="B27" s="103" t="s">
        <v>76</v>
      </c>
      <c r="C27" s="151">
        <v>43179</v>
      </c>
      <c r="D27" s="150" t="s">
        <v>77</v>
      </c>
      <c r="E27" s="150" t="s">
        <v>78</v>
      </c>
      <c r="F27" s="150" t="s">
        <v>79</v>
      </c>
      <c r="G27" s="150" t="s">
        <v>80</v>
      </c>
      <c r="H27" s="77">
        <v>1</v>
      </c>
      <c r="I27" s="104">
        <v>1048.75</v>
      </c>
      <c r="J27" s="152">
        <f>+I27+I28+I29+I30</f>
        <v>1862.51</v>
      </c>
      <c r="K27" s="150" t="s">
        <v>81</v>
      </c>
      <c r="L27" s="150" t="s">
        <v>82</v>
      </c>
      <c r="M27" s="150" t="s">
        <v>68</v>
      </c>
    </row>
    <row r="28" spans="1:13" s="17" customFormat="1" ht="39.950000000000003" customHeight="1">
      <c r="A28" s="65">
        <v>26</v>
      </c>
      <c r="B28" s="103" t="s">
        <v>83</v>
      </c>
      <c r="C28" s="150"/>
      <c r="D28" s="150"/>
      <c r="E28" s="150"/>
      <c r="F28" s="150"/>
      <c r="G28" s="150"/>
      <c r="H28" s="77">
        <v>1</v>
      </c>
      <c r="I28" s="104">
        <v>447.2</v>
      </c>
      <c r="J28" s="152"/>
      <c r="K28" s="150"/>
      <c r="L28" s="150"/>
      <c r="M28" s="150"/>
    </row>
    <row r="29" spans="1:13" s="17" customFormat="1" ht="39.950000000000003" customHeight="1">
      <c r="A29" s="63">
        <v>27</v>
      </c>
      <c r="B29" s="103" t="s">
        <v>84</v>
      </c>
      <c r="C29" s="150"/>
      <c r="D29" s="150"/>
      <c r="E29" s="150"/>
      <c r="F29" s="150"/>
      <c r="G29" s="150"/>
      <c r="H29" s="77">
        <v>1</v>
      </c>
      <c r="I29" s="104">
        <v>270</v>
      </c>
      <c r="J29" s="152"/>
      <c r="K29" s="150"/>
      <c r="L29" s="150"/>
      <c r="M29" s="150"/>
    </row>
    <row r="30" spans="1:13" s="17" customFormat="1" ht="39.950000000000003" customHeight="1">
      <c r="A30" s="65">
        <v>28</v>
      </c>
      <c r="B30" s="103" t="s">
        <v>85</v>
      </c>
      <c r="C30" s="150"/>
      <c r="D30" s="150"/>
      <c r="E30" s="150"/>
      <c r="F30" s="150"/>
      <c r="G30" s="150"/>
      <c r="H30" s="77">
        <v>1</v>
      </c>
      <c r="I30" s="104">
        <v>96.56</v>
      </c>
      <c r="J30" s="152"/>
      <c r="K30" s="150"/>
      <c r="L30" s="150"/>
      <c r="M30" s="150"/>
    </row>
    <row r="31" spans="1:13" s="17" customFormat="1" ht="39.950000000000003" customHeight="1">
      <c r="A31" s="63">
        <v>29</v>
      </c>
      <c r="B31" s="92" t="s">
        <v>147</v>
      </c>
      <c r="C31" s="94">
        <v>43214</v>
      </c>
      <c r="D31" s="44">
        <v>632100011</v>
      </c>
      <c r="E31" s="92" t="s">
        <v>148</v>
      </c>
      <c r="F31" s="92" t="s">
        <v>149</v>
      </c>
      <c r="G31" s="92" t="s">
        <v>150</v>
      </c>
      <c r="H31" s="92">
        <v>1</v>
      </c>
      <c r="I31" s="119">
        <v>3417.86</v>
      </c>
      <c r="J31" s="119">
        <v>3417.86</v>
      </c>
      <c r="K31" s="92" t="s">
        <v>151</v>
      </c>
      <c r="L31" s="92" t="s">
        <v>152</v>
      </c>
      <c r="M31" s="92" t="s">
        <v>153</v>
      </c>
    </row>
    <row r="32" spans="1:13" s="17" customFormat="1" ht="39.950000000000003" customHeight="1">
      <c r="A32" s="65">
        <v>30</v>
      </c>
      <c r="B32" s="49" t="s">
        <v>154</v>
      </c>
      <c r="C32" s="50">
        <v>43200</v>
      </c>
      <c r="D32" s="47">
        <v>333100015</v>
      </c>
      <c r="E32" s="52" t="s">
        <v>52</v>
      </c>
      <c r="F32" s="47" t="s">
        <v>155</v>
      </c>
      <c r="G32" s="53" t="s">
        <v>156</v>
      </c>
      <c r="H32" s="47">
        <v>1</v>
      </c>
      <c r="I32" s="120">
        <v>2481.0300000000002</v>
      </c>
      <c r="J32" s="120">
        <v>2481.0300000000002</v>
      </c>
      <c r="K32" s="51" t="s">
        <v>157</v>
      </c>
      <c r="L32" s="47" t="s">
        <v>55</v>
      </c>
      <c r="M32" s="47" t="s">
        <v>153</v>
      </c>
    </row>
    <row r="33" spans="1:13" s="17" customFormat="1" ht="39.950000000000003" customHeight="1">
      <c r="A33" s="63">
        <v>31</v>
      </c>
      <c r="B33" s="49" t="s">
        <v>158</v>
      </c>
      <c r="C33" s="50">
        <v>43194</v>
      </c>
      <c r="D33" s="47">
        <v>871410011</v>
      </c>
      <c r="E33" s="52" t="s">
        <v>130</v>
      </c>
      <c r="F33" s="47" t="s">
        <v>159</v>
      </c>
      <c r="G33" s="53" t="s">
        <v>160</v>
      </c>
      <c r="H33" s="47">
        <v>1</v>
      </c>
      <c r="I33" s="120">
        <v>4091.3</v>
      </c>
      <c r="J33" s="120">
        <v>4091.3</v>
      </c>
      <c r="K33" s="51" t="s">
        <v>161</v>
      </c>
      <c r="L33" s="47" t="s">
        <v>28</v>
      </c>
      <c r="M33" s="47" t="s">
        <v>153</v>
      </c>
    </row>
    <row r="34" spans="1:13" s="17" customFormat="1" ht="39.950000000000003" customHeight="1">
      <c r="A34" s="65">
        <v>32</v>
      </c>
      <c r="B34" s="49" t="s">
        <v>162</v>
      </c>
      <c r="C34" s="50">
        <v>43192</v>
      </c>
      <c r="D34" s="47">
        <v>38912013307</v>
      </c>
      <c r="E34" s="52" t="s">
        <v>163</v>
      </c>
      <c r="F34" s="47" t="s">
        <v>164</v>
      </c>
      <c r="G34" s="53" t="s">
        <v>165</v>
      </c>
      <c r="H34" s="47">
        <v>1</v>
      </c>
      <c r="I34" s="120">
        <v>5628</v>
      </c>
      <c r="J34" s="120">
        <v>5628</v>
      </c>
      <c r="K34" s="51" t="s">
        <v>166</v>
      </c>
      <c r="L34" s="47" t="s">
        <v>35</v>
      </c>
      <c r="M34" s="47" t="s">
        <v>153</v>
      </c>
    </row>
    <row r="35" spans="1:13" s="17" customFormat="1" ht="39.950000000000003" customHeight="1">
      <c r="A35" s="63">
        <v>33</v>
      </c>
      <c r="B35" s="85" t="s">
        <v>167</v>
      </c>
      <c r="C35" s="95">
        <v>43200</v>
      </c>
      <c r="D35" s="85">
        <v>85330031</v>
      </c>
      <c r="E35" s="85" t="s">
        <v>168</v>
      </c>
      <c r="F35" s="85" t="s">
        <v>169</v>
      </c>
      <c r="G35" s="85" t="s">
        <v>170</v>
      </c>
      <c r="H35" s="89">
        <v>1</v>
      </c>
      <c r="I35" s="87">
        <v>220</v>
      </c>
      <c r="J35" s="87">
        <v>220</v>
      </c>
      <c r="K35" s="85" t="s">
        <v>34</v>
      </c>
      <c r="L35" s="85" t="s">
        <v>35</v>
      </c>
      <c r="M35" s="85" t="s">
        <v>36</v>
      </c>
    </row>
    <row r="36" spans="1:13" s="17" customFormat="1" ht="39.950000000000003" customHeight="1">
      <c r="A36" s="65">
        <v>34</v>
      </c>
      <c r="B36" s="58" t="s">
        <v>100</v>
      </c>
      <c r="C36" s="75">
        <v>43195</v>
      </c>
      <c r="D36" s="58">
        <v>333100015</v>
      </c>
      <c r="E36" s="58" t="s">
        <v>52</v>
      </c>
      <c r="F36" s="96" t="s">
        <v>101</v>
      </c>
      <c r="G36" s="108" t="s">
        <v>96</v>
      </c>
      <c r="H36" s="58">
        <v>589.56700000000001</v>
      </c>
      <c r="I36" s="79">
        <v>1.9196</v>
      </c>
      <c r="J36" s="23">
        <v>1131.7328132</v>
      </c>
      <c r="K36" s="58" t="s">
        <v>102</v>
      </c>
      <c r="L36" s="96" t="s">
        <v>98</v>
      </c>
      <c r="M36" s="96" t="s">
        <v>103</v>
      </c>
    </row>
    <row r="37" spans="1:13" s="17" customFormat="1" ht="39.950000000000003" customHeight="1">
      <c r="A37" s="63">
        <v>35</v>
      </c>
      <c r="B37" s="96" t="s">
        <v>100</v>
      </c>
      <c r="C37" s="56">
        <v>43195</v>
      </c>
      <c r="D37" s="58">
        <v>333100015</v>
      </c>
      <c r="E37" s="58" t="s">
        <v>52</v>
      </c>
      <c r="F37" s="58" t="s">
        <v>101</v>
      </c>
      <c r="G37" s="76" t="s">
        <v>96</v>
      </c>
      <c r="H37" s="96">
        <v>7.7149999999999999</v>
      </c>
      <c r="I37" s="78">
        <v>0.92589999999999995</v>
      </c>
      <c r="J37" s="57">
        <v>7.1433184999999995</v>
      </c>
      <c r="K37" s="58" t="s">
        <v>102</v>
      </c>
      <c r="L37" s="58" t="s">
        <v>98</v>
      </c>
      <c r="M37" s="96" t="s">
        <v>103</v>
      </c>
    </row>
    <row r="38" spans="1:13" s="17" customFormat="1" ht="39.950000000000003" customHeight="1">
      <c r="A38" s="65">
        <v>36</v>
      </c>
      <c r="B38" s="46" t="s">
        <v>106</v>
      </c>
      <c r="C38" s="45">
        <v>43216</v>
      </c>
      <c r="D38" s="46">
        <v>871410031</v>
      </c>
      <c r="E38" s="47" t="s">
        <v>47</v>
      </c>
      <c r="F38" s="47" t="s">
        <v>18</v>
      </c>
      <c r="G38" s="81" t="s">
        <v>107</v>
      </c>
      <c r="H38" s="47">
        <v>7</v>
      </c>
      <c r="I38" s="80">
        <v>66.964200000000005</v>
      </c>
      <c r="J38" s="48">
        <v>468.74940000000004</v>
      </c>
      <c r="K38" s="81" t="s">
        <v>108</v>
      </c>
      <c r="L38" s="47" t="s">
        <v>55</v>
      </c>
      <c r="M38" s="47" t="s">
        <v>22</v>
      </c>
    </row>
    <row r="39" spans="1:13" s="17" customFormat="1" ht="39.950000000000003" customHeight="1">
      <c r="A39" s="63">
        <v>37</v>
      </c>
      <c r="B39" s="46" t="s">
        <v>109</v>
      </c>
      <c r="C39" s="45">
        <v>43216</v>
      </c>
      <c r="D39" s="46">
        <v>871410031</v>
      </c>
      <c r="E39" s="47" t="s">
        <v>47</v>
      </c>
      <c r="F39" s="47" t="s">
        <v>18</v>
      </c>
      <c r="G39" s="81" t="s">
        <v>107</v>
      </c>
      <c r="H39" s="47">
        <v>7</v>
      </c>
      <c r="I39" s="80">
        <v>66.964200000000005</v>
      </c>
      <c r="J39" s="48">
        <v>468.74940000000004</v>
      </c>
      <c r="K39" s="81" t="s">
        <v>108</v>
      </c>
      <c r="L39" s="47" t="s">
        <v>55</v>
      </c>
      <c r="M39" s="47" t="s">
        <v>22</v>
      </c>
    </row>
    <row r="40" spans="1:13" s="17" customFormat="1" ht="39.950000000000003" customHeight="1">
      <c r="A40" s="65">
        <v>38</v>
      </c>
      <c r="B40" s="46" t="s">
        <v>110</v>
      </c>
      <c r="C40" s="45">
        <v>43216</v>
      </c>
      <c r="D40" s="46">
        <v>871410031</v>
      </c>
      <c r="E40" s="47" t="s">
        <v>47</v>
      </c>
      <c r="F40" s="47" t="s">
        <v>18</v>
      </c>
      <c r="G40" s="81" t="s">
        <v>107</v>
      </c>
      <c r="H40" s="47">
        <v>7</v>
      </c>
      <c r="I40" s="80">
        <v>66.964200000000005</v>
      </c>
      <c r="J40" s="48">
        <v>468.74940000000004</v>
      </c>
      <c r="K40" s="81" t="s">
        <v>108</v>
      </c>
      <c r="L40" s="47" t="s">
        <v>55</v>
      </c>
      <c r="M40" s="47" t="s">
        <v>22</v>
      </c>
    </row>
    <row r="41" spans="1:13" s="17" customFormat="1" ht="39.950000000000003" customHeight="1">
      <c r="A41" s="63">
        <v>39</v>
      </c>
      <c r="B41" s="46" t="s">
        <v>111</v>
      </c>
      <c r="C41" s="45">
        <v>43216</v>
      </c>
      <c r="D41" s="46">
        <v>871410031</v>
      </c>
      <c r="E41" s="47" t="s">
        <v>47</v>
      </c>
      <c r="F41" s="47" t="s">
        <v>18</v>
      </c>
      <c r="G41" s="81" t="s">
        <v>107</v>
      </c>
      <c r="H41" s="47">
        <v>7</v>
      </c>
      <c r="I41" s="80">
        <v>66.964200000000005</v>
      </c>
      <c r="J41" s="48">
        <v>468.74940000000004</v>
      </c>
      <c r="K41" s="81" t="s">
        <v>108</v>
      </c>
      <c r="L41" s="47" t="s">
        <v>55</v>
      </c>
      <c r="M41" s="47" t="s">
        <v>22</v>
      </c>
    </row>
    <row r="42" spans="1:13" s="17" customFormat="1" ht="39.950000000000003" customHeight="1">
      <c r="A42" s="65">
        <v>40</v>
      </c>
      <c r="B42" s="46" t="s">
        <v>112</v>
      </c>
      <c r="C42" s="45">
        <v>43207</v>
      </c>
      <c r="D42" s="46">
        <v>333100011</v>
      </c>
      <c r="E42" s="47" t="s">
        <v>113</v>
      </c>
      <c r="F42" s="47" t="s">
        <v>114</v>
      </c>
      <c r="G42" s="81" t="s">
        <v>115</v>
      </c>
      <c r="H42" s="47">
        <v>1088.81</v>
      </c>
      <c r="I42" s="80">
        <v>1.32142</v>
      </c>
      <c r="J42" s="48">
        <v>1438.7753101999999</v>
      </c>
      <c r="K42" s="81" t="s">
        <v>116</v>
      </c>
      <c r="L42" s="47" t="s">
        <v>55</v>
      </c>
      <c r="M42" s="47" t="s">
        <v>22</v>
      </c>
    </row>
    <row r="43" spans="1:13" s="17" customFormat="1" ht="39.950000000000003" customHeight="1">
      <c r="A43" s="63">
        <v>41</v>
      </c>
      <c r="B43" s="46" t="s">
        <v>112</v>
      </c>
      <c r="C43" s="45">
        <v>43207</v>
      </c>
      <c r="D43" s="46">
        <v>333100015</v>
      </c>
      <c r="E43" s="47" t="s">
        <v>52</v>
      </c>
      <c r="F43" s="47" t="s">
        <v>114</v>
      </c>
      <c r="G43" s="81" t="s">
        <v>115</v>
      </c>
      <c r="H43" s="47">
        <v>193.745</v>
      </c>
      <c r="I43" s="80">
        <v>1.96421</v>
      </c>
      <c r="J43" s="48">
        <v>380.55586645</v>
      </c>
      <c r="K43" s="81" t="s">
        <v>116</v>
      </c>
      <c r="L43" s="47" t="s">
        <v>55</v>
      </c>
      <c r="M43" s="47" t="s">
        <v>22</v>
      </c>
    </row>
    <row r="44" spans="1:13" s="17" customFormat="1" ht="39.950000000000003" customHeight="1">
      <c r="A44" s="65">
        <v>42</v>
      </c>
      <c r="B44" s="46" t="s">
        <v>112</v>
      </c>
      <c r="C44" s="45">
        <v>43207</v>
      </c>
      <c r="D44" s="46">
        <v>333400011</v>
      </c>
      <c r="E44" s="47" t="s">
        <v>117</v>
      </c>
      <c r="F44" s="47" t="s">
        <v>114</v>
      </c>
      <c r="G44" s="81" t="s">
        <v>118</v>
      </c>
      <c r="H44" s="47">
        <v>13.14</v>
      </c>
      <c r="I44" s="80">
        <v>0.92600000000000005</v>
      </c>
      <c r="J44" s="48">
        <v>12.16764</v>
      </c>
      <c r="K44" s="81" t="s">
        <v>116</v>
      </c>
      <c r="L44" s="47" t="s">
        <v>55</v>
      </c>
      <c r="M44" s="47" t="s">
        <v>22</v>
      </c>
    </row>
    <row r="45" spans="1:13" s="17" customFormat="1" ht="39.950000000000003" customHeight="1">
      <c r="A45" s="63">
        <v>43</v>
      </c>
      <c r="B45" s="46" t="s">
        <v>119</v>
      </c>
      <c r="C45" s="142">
        <v>43199</v>
      </c>
      <c r="D45" s="138">
        <v>621290011</v>
      </c>
      <c r="E45" s="141" t="s">
        <v>63</v>
      </c>
      <c r="F45" s="138" t="s">
        <v>64</v>
      </c>
      <c r="G45" s="138" t="s">
        <v>120</v>
      </c>
      <c r="H45" s="105">
        <v>1</v>
      </c>
      <c r="I45" s="114">
        <v>2801.23</v>
      </c>
      <c r="J45" s="139">
        <f>+I45+I46+I47+I48+I49+I50+I51</f>
        <v>5876.1299999999992</v>
      </c>
      <c r="K45" s="138" t="s">
        <v>121</v>
      </c>
      <c r="L45" s="138" t="s">
        <v>122</v>
      </c>
      <c r="M45" s="138" t="s">
        <v>68</v>
      </c>
    </row>
    <row r="46" spans="1:13" s="17" customFormat="1" ht="39.950000000000003" customHeight="1">
      <c r="A46" s="65">
        <v>44</v>
      </c>
      <c r="B46" s="46" t="s">
        <v>123</v>
      </c>
      <c r="C46" s="143"/>
      <c r="D46" s="138"/>
      <c r="E46" s="141"/>
      <c r="F46" s="138"/>
      <c r="G46" s="138"/>
      <c r="H46" s="105">
        <v>1</v>
      </c>
      <c r="I46" s="114">
        <v>646.04999999999995</v>
      </c>
      <c r="J46" s="139"/>
      <c r="K46" s="138"/>
      <c r="L46" s="138"/>
      <c r="M46" s="138"/>
    </row>
    <row r="47" spans="1:13" s="17" customFormat="1" ht="39.950000000000003" customHeight="1">
      <c r="A47" s="63">
        <v>45</v>
      </c>
      <c r="B47" s="46" t="s">
        <v>124</v>
      </c>
      <c r="C47" s="143"/>
      <c r="D47" s="138"/>
      <c r="E47" s="141"/>
      <c r="F47" s="138"/>
      <c r="G47" s="138"/>
      <c r="H47" s="105">
        <v>1</v>
      </c>
      <c r="I47" s="114">
        <v>691.25</v>
      </c>
      <c r="J47" s="139"/>
      <c r="K47" s="138"/>
      <c r="L47" s="138"/>
      <c r="M47" s="138"/>
    </row>
    <row r="48" spans="1:13" s="17" customFormat="1" ht="39.950000000000003" customHeight="1">
      <c r="A48" s="65">
        <v>46</v>
      </c>
      <c r="B48" s="46" t="s">
        <v>125</v>
      </c>
      <c r="C48" s="143"/>
      <c r="D48" s="138"/>
      <c r="E48" s="141"/>
      <c r="F48" s="138"/>
      <c r="G48" s="138"/>
      <c r="H48" s="105">
        <v>1</v>
      </c>
      <c r="I48" s="114">
        <v>644.70000000000005</v>
      </c>
      <c r="J48" s="139"/>
      <c r="K48" s="138"/>
      <c r="L48" s="138"/>
      <c r="M48" s="138"/>
    </row>
    <row r="49" spans="1:13" s="17" customFormat="1" ht="39.950000000000003" customHeight="1">
      <c r="A49" s="63">
        <v>47</v>
      </c>
      <c r="B49" s="46" t="s">
        <v>126</v>
      </c>
      <c r="C49" s="143"/>
      <c r="D49" s="138"/>
      <c r="E49" s="141"/>
      <c r="F49" s="138"/>
      <c r="G49" s="138"/>
      <c r="H49" s="105">
        <v>1</v>
      </c>
      <c r="I49" s="114">
        <v>705.8</v>
      </c>
      <c r="J49" s="139"/>
      <c r="K49" s="138"/>
      <c r="L49" s="138"/>
      <c r="M49" s="138"/>
    </row>
    <row r="50" spans="1:13" s="17" customFormat="1" ht="39.950000000000003" customHeight="1">
      <c r="A50" s="65">
        <v>48</v>
      </c>
      <c r="B50" s="46" t="s">
        <v>127</v>
      </c>
      <c r="C50" s="143"/>
      <c r="D50" s="138"/>
      <c r="E50" s="141"/>
      <c r="F50" s="138"/>
      <c r="G50" s="138"/>
      <c r="H50" s="105">
        <v>1</v>
      </c>
      <c r="I50" s="114">
        <v>298.7</v>
      </c>
      <c r="J50" s="139"/>
      <c r="K50" s="138"/>
      <c r="L50" s="138"/>
      <c r="M50" s="138"/>
    </row>
    <row r="51" spans="1:13" s="17" customFormat="1" ht="39.950000000000003" customHeight="1">
      <c r="A51" s="63">
        <v>49</v>
      </c>
      <c r="B51" s="46" t="s">
        <v>128</v>
      </c>
      <c r="C51" s="143"/>
      <c r="D51" s="138"/>
      <c r="E51" s="141"/>
      <c r="F51" s="138"/>
      <c r="G51" s="138"/>
      <c r="H51" s="105">
        <v>1</v>
      </c>
      <c r="I51" s="114">
        <v>88.4</v>
      </c>
      <c r="J51" s="139"/>
      <c r="K51" s="138"/>
      <c r="L51" s="138"/>
      <c r="M51" s="138"/>
    </row>
    <row r="52" spans="1:13" s="17" customFormat="1" ht="39.950000000000003" customHeight="1">
      <c r="A52" s="65">
        <v>50</v>
      </c>
      <c r="B52" s="46" t="s">
        <v>129</v>
      </c>
      <c r="C52" s="140">
        <v>43195</v>
      </c>
      <c r="D52" s="138">
        <v>871410011</v>
      </c>
      <c r="E52" s="141" t="s">
        <v>130</v>
      </c>
      <c r="F52" s="138" t="s">
        <v>79</v>
      </c>
      <c r="G52" s="138" t="s">
        <v>131</v>
      </c>
      <c r="H52" s="105">
        <v>1</v>
      </c>
      <c r="I52" s="115">
        <v>427.75</v>
      </c>
      <c r="J52" s="139">
        <f>+I52+I53+I54+I55</f>
        <v>2373.58</v>
      </c>
      <c r="K52" s="138" t="s">
        <v>132</v>
      </c>
      <c r="L52" s="138" t="s">
        <v>133</v>
      </c>
      <c r="M52" s="138" t="s">
        <v>68</v>
      </c>
    </row>
    <row r="53" spans="1:13" s="17" customFormat="1" ht="39.950000000000003" customHeight="1">
      <c r="A53" s="63">
        <v>51</v>
      </c>
      <c r="B53" s="46" t="s">
        <v>134</v>
      </c>
      <c r="C53" s="138"/>
      <c r="D53" s="138"/>
      <c r="E53" s="141"/>
      <c r="F53" s="138"/>
      <c r="G53" s="138"/>
      <c r="H53" s="105">
        <v>1</v>
      </c>
      <c r="I53" s="115">
        <v>310.36</v>
      </c>
      <c r="J53" s="139"/>
      <c r="K53" s="138"/>
      <c r="L53" s="138"/>
      <c r="M53" s="138"/>
    </row>
    <row r="54" spans="1:13" s="17" customFormat="1" ht="39.950000000000003" customHeight="1">
      <c r="A54" s="65">
        <v>52</v>
      </c>
      <c r="B54" s="46" t="s">
        <v>135</v>
      </c>
      <c r="C54" s="138"/>
      <c r="D54" s="138"/>
      <c r="E54" s="141"/>
      <c r="F54" s="138"/>
      <c r="G54" s="138"/>
      <c r="H54" s="105">
        <v>1</v>
      </c>
      <c r="I54" s="115">
        <v>456.6</v>
      </c>
      <c r="J54" s="139"/>
      <c r="K54" s="138"/>
      <c r="L54" s="138"/>
      <c r="M54" s="138"/>
    </row>
    <row r="55" spans="1:13" s="17" customFormat="1" ht="39.950000000000003" customHeight="1">
      <c r="A55" s="63">
        <v>53</v>
      </c>
      <c r="B55" s="46" t="s">
        <v>136</v>
      </c>
      <c r="C55" s="138"/>
      <c r="D55" s="138"/>
      <c r="E55" s="141"/>
      <c r="F55" s="138"/>
      <c r="G55" s="138"/>
      <c r="H55" s="105">
        <v>1</v>
      </c>
      <c r="I55" s="115">
        <v>1178.8699999999999</v>
      </c>
      <c r="J55" s="139"/>
      <c r="K55" s="138"/>
      <c r="L55" s="138"/>
      <c r="M55" s="138"/>
    </row>
    <row r="56" spans="1:13" s="17" customFormat="1" ht="39.950000000000003" customHeight="1">
      <c r="A56" s="65">
        <v>54</v>
      </c>
      <c r="B56" s="46" t="s">
        <v>137</v>
      </c>
      <c r="C56" s="107">
        <v>43201</v>
      </c>
      <c r="D56" s="105">
        <v>971300015</v>
      </c>
      <c r="E56" s="116" t="s">
        <v>138</v>
      </c>
      <c r="F56" s="105" t="s">
        <v>139</v>
      </c>
      <c r="G56" s="105" t="s">
        <v>140</v>
      </c>
      <c r="H56" s="105">
        <v>1</v>
      </c>
      <c r="I56" s="117">
        <v>5616</v>
      </c>
      <c r="J56" s="106">
        <f>+I56</f>
        <v>5616</v>
      </c>
      <c r="K56" s="105" t="s">
        <v>141</v>
      </c>
      <c r="L56" s="105" t="s">
        <v>133</v>
      </c>
      <c r="M56" s="105" t="s">
        <v>68</v>
      </c>
    </row>
    <row r="57" spans="1:13" s="17" customFormat="1" ht="39.950000000000003" customHeight="1">
      <c r="A57" s="63">
        <v>55</v>
      </c>
      <c r="B57" s="46" t="s">
        <v>142</v>
      </c>
      <c r="C57" s="107">
        <v>43207</v>
      </c>
      <c r="D57" s="105">
        <v>333100011</v>
      </c>
      <c r="E57" s="116" t="s">
        <v>113</v>
      </c>
      <c r="F57" s="105" t="s">
        <v>143</v>
      </c>
      <c r="G57" s="105" t="s">
        <v>144</v>
      </c>
      <c r="H57" s="105">
        <v>1</v>
      </c>
      <c r="I57" s="117">
        <v>750</v>
      </c>
      <c r="J57" s="106">
        <f>+I57</f>
        <v>750</v>
      </c>
      <c r="K57" s="105" t="s">
        <v>145</v>
      </c>
      <c r="L57" s="105" t="s">
        <v>146</v>
      </c>
      <c r="M57" s="105" t="s">
        <v>68</v>
      </c>
    </row>
    <row r="58" spans="1:13">
      <c r="A58" s="144" t="s">
        <v>14</v>
      </c>
      <c r="B58" s="145"/>
      <c r="C58" s="145"/>
      <c r="D58" s="145"/>
      <c r="E58" s="145"/>
      <c r="F58" s="145"/>
      <c r="G58" s="145"/>
      <c r="H58" s="145"/>
      <c r="I58" s="146"/>
      <c r="J58" s="67">
        <f>SUM(J3:J57)</f>
        <v>64316.676171149993</v>
      </c>
      <c r="K58" s="68"/>
      <c r="L58" s="68"/>
      <c r="M58" s="68"/>
    </row>
  </sheetData>
  <mergeCells count="38">
    <mergeCell ref="J45:J51"/>
    <mergeCell ref="K45:K51"/>
    <mergeCell ref="L45:L51"/>
    <mergeCell ref="M45:M51"/>
    <mergeCell ref="C52:C55"/>
    <mergeCell ref="D52:D55"/>
    <mergeCell ref="E52:E55"/>
    <mergeCell ref="F52:F55"/>
    <mergeCell ref="G52:G55"/>
    <mergeCell ref="J52:J55"/>
    <mergeCell ref="K52:K55"/>
    <mergeCell ref="L52:L55"/>
    <mergeCell ref="M52:M55"/>
    <mergeCell ref="K27:K30"/>
    <mergeCell ref="L27:L30"/>
    <mergeCell ref="M19:M26"/>
    <mergeCell ref="M27:M30"/>
    <mergeCell ref="A1:M1"/>
    <mergeCell ref="J19:J26"/>
    <mergeCell ref="K19:K26"/>
    <mergeCell ref="L19:L26"/>
    <mergeCell ref="J27:J30"/>
    <mergeCell ref="A58:I58"/>
    <mergeCell ref="C19:C26"/>
    <mergeCell ref="D19:D26"/>
    <mergeCell ref="E19:E26"/>
    <mergeCell ref="F19:F26"/>
    <mergeCell ref="G19:G26"/>
    <mergeCell ref="C27:C30"/>
    <mergeCell ref="D27:D30"/>
    <mergeCell ref="E27:E30"/>
    <mergeCell ref="F27:F30"/>
    <mergeCell ref="G27:G30"/>
    <mergeCell ref="C45:C51"/>
    <mergeCell ref="D45:D51"/>
    <mergeCell ref="E45:E51"/>
    <mergeCell ref="F45:F51"/>
    <mergeCell ref="G45:G5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COORDINACIÓN ZONAL</vt:lpstr>
      <vt:lpstr>DD PORTOVIEJO</vt:lpstr>
      <vt:lpstr>DD MANTA</vt:lpstr>
      <vt:lpstr>DD CHONE</vt:lpstr>
      <vt:lpstr>DD JAMA</vt:lpstr>
      <vt:lpstr>DD STO. DOMINGO</vt:lpstr>
      <vt:lpstr>CONSOLIDADO DE ÍNFIMA CUANTÍA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maria.teran</cp:lastModifiedBy>
  <cp:lastPrinted>2016-02-05T19:59:23Z</cp:lastPrinted>
  <dcterms:created xsi:type="dcterms:W3CDTF">2016-01-06T15:55:30Z</dcterms:created>
  <dcterms:modified xsi:type="dcterms:W3CDTF">2018-05-08T16:14:44Z</dcterms:modified>
</cp:coreProperties>
</file>