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89.155\mies 2023\UNIDAD ADMINISTRATIVA FINANCIERA\COMPRAS PUBLICAS\DARWIN YUMBO\AÑO 2023\COMPRAS PÚBLICAS 2023\LOTAIP 2023\MAYO 2023\LOTAIP MAYO 2023\"/>
    </mc:Choice>
  </mc:AlternateContent>
  <bookViews>
    <workbookView xWindow="0" yWindow="0" windowWidth="24000" windowHeight="9030" activeTab="3"/>
  </bookViews>
  <sheets>
    <sheet name="DDO" sheetId="7" r:id="rId1"/>
    <sheet name="DDR" sheetId="8" r:id="rId2"/>
    <sheet name="CZ2" sheetId="9" r:id="rId3"/>
    <sheet name="CONSOLIDADO" sheetId="11" r:id="rId4"/>
  </sheets>
  <definedNames>
    <definedName name="_xlnm._FilterDatabase" localSheetId="3" hidden="1">CONSOLIDADO!$A$5:$J$66</definedName>
    <definedName name="_xlnm._FilterDatabase" localSheetId="2" hidden="1">'CZ2'!$A$5:$J$66</definedName>
    <definedName name="_xlnm.Print_Area" localSheetId="2">'CZ2'!$A$1:$H$45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3" i="11" l="1"/>
  <c r="H161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97" i="11"/>
  <c r="G70" i="7"/>
  <c r="I70" i="7"/>
  <c r="H69" i="7"/>
  <c r="I69" i="7" s="1"/>
  <c r="H68" i="7"/>
  <c r="I68" i="7" s="1"/>
  <c r="H67" i="7"/>
  <c r="I67" i="7" s="1"/>
  <c r="H66" i="7"/>
  <c r="I66" i="7" s="1"/>
  <c r="H65" i="7"/>
  <c r="I65" i="7" s="1"/>
  <c r="H64" i="7"/>
  <c r="I64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I6" i="7"/>
  <c r="H6" i="7"/>
  <c r="G83" i="11" l="1"/>
  <c r="H82" i="11"/>
  <c r="I82" i="11" s="1"/>
  <c r="I83" i="11" s="1"/>
  <c r="I81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67" i="11" s="1"/>
  <c r="H7" i="8"/>
  <c r="I7" i="8" s="1"/>
  <c r="I6" i="8"/>
  <c r="I8" i="8" l="1"/>
  <c r="H7" i="9" l="1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" i="9"/>
  <c r="H67" i="9" l="1"/>
</calcChain>
</file>

<file path=xl/sharedStrings.xml><?xml version="1.0" encoding="utf-8"?>
<sst xmlns="http://schemas.openxmlformats.org/spreadsheetml/2006/main" count="868" uniqueCount="226">
  <si>
    <t>Cantidad</t>
  </si>
  <si>
    <t xml:space="preserve">MINISTERIO DE INLCUSION ECONOMICA Y SOCIAL </t>
  </si>
  <si>
    <t>Nro,</t>
  </si>
  <si>
    <t>Valor Total</t>
  </si>
  <si>
    <t>REPORTES DE CATÁLOGO ELECTRÓNICO</t>
  </si>
  <si>
    <t>DIRECCION DISTRITAL 17D11 MEJIA RUMIÑAHUI MIES</t>
  </si>
  <si>
    <t>COORDINACIÓN ZONAL 2 MIES</t>
  </si>
  <si>
    <t>RUC</t>
  </si>
  <si>
    <t>ORDEN DE COMPRA</t>
  </si>
  <si>
    <t>DETALLE</t>
  </si>
  <si>
    <t>PROVEEDOR</t>
  </si>
  <si>
    <t xml:space="preserve">Subtotal </t>
  </si>
  <si>
    <t>Iva</t>
  </si>
  <si>
    <t>DIRECCIÓN DISTRITAL DE ORELLANA</t>
  </si>
  <si>
    <t>REPORTES DE CATALOGO ELECTRONICO MES MAYO  2023</t>
  </si>
  <si>
    <t>REPORTES DE CATALOGO ELECTRONICO MES MAYO 2023</t>
  </si>
  <si>
    <t>CE-20230002413881</t>
  </si>
  <si>
    <t>CE-20230002413880</t>
  </si>
  <si>
    <t>CE-20230002413879</t>
  </si>
  <si>
    <t>CE-20230002413878</t>
  </si>
  <si>
    <t>ASOCIACION DE PRODUCCION TEXTIL MANOS UNIDAS DE NAPO ASOTEXMANA</t>
  </si>
  <si>
    <t>CE-20230002413630</t>
  </si>
  <si>
    <t>ASOCIACION DE PRODUCCION TEXTIL EL GUAYTAMBITO "ASOPRELGU"</t>
  </si>
  <si>
    <t>CE-20230002413629</t>
  </si>
  <si>
    <t>ASOCIACIÓN DE PRODUCCIÓN TEXTIL DE EMPRENDEDORAS Y SOÑADORAS SIN BARRERAS "ASOTEXEMSIBA"</t>
  </si>
  <si>
    <t>CE-20230002413628</t>
  </si>
  <si>
    <t>ASOCIACION DE PRODUCCION TEXTIL 14 DE MAYO DE BAEZA ASOTEXBAEZA</t>
  </si>
  <si>
    <t>CE-20230002413627</t>
  </si>
  <si>
    <t>ASOCIACION DE EMPRENDEDORES ALLY SIRAK WASI CASA DEL BUEN COSER ASOASIWA</t>
  </si>
  <si>
    <t>CE-20230002413626</t>
  </si>
  <si>
    <t>CE-20230002405167</t>
  </si>
  <si>
    <t>CE-20230002405166</t>
  </si>
  <si>
    <t>CE-20230002405165</t>
  </si>
  <si>
    <t>CE-20230002405164</t>
  </si>
  <si>
    <t>CE-20230002405163</t>
  </si>
  <si>
    <t>CE-20230002405162</t>
  </si>
  <si>
    <t>CE-20230002405161</t>
  </si>
  <si>
    <t>CE-20230002405160</t>
  </si>
  <si>
    <t>CE-20230002405159</t>
  </si>
  <si>
    <t>CE-20230002405158</t>
  </si>
  <si>
    <t>CE-20230002405157</t>
  </si>
  <si>
    <t>CE-20230002405156</t>
  </si>
  <si>
    <t>CE-20230002405155</t>
  </si>
  <si>
    <t>CE-20230002405154</t>
  </si>
  <si>
    <t>CE-20230002405153</t>
  </si>
  <si>
    <t>CE-20230002405152</t>
  </si>
  <si>
    <t>CE-20230002405151</t>
  </si>
  <si>
    <t>CE-20230002405150</t>
  </si>
  <si>
    <t>CE-20230002405149</t>
  </si>
  <si>
    <t>CE-20230002405148</t>
  </si>
  <si>
    <t>CE-20230002405147</t>
  </si>
  <si>
    <t>CE-20230002405146</t>
  </si>
  <si>
    <t>CE-20230002405145</t>
  </si>
  <si>
    <t>CE-20230002405144</t>
  </si>
  <si>
    <t>CE-20230002405143</t>
  </si>
  <si>
    <t>CE-20230002405142</t>
  </si>
  <si>
    <t>CE-20230002405141</t>
  </si>
  <si>
    <t>CE-20230002405140</t>
  </si>
  <si>
    <t>CE-20230002405139</t>
  </si>
  <si>
    <t>CE-20230002405138</t>
  </si>
  <si>
    <t>CE-20230002405137</t>
  </si>
  <si>
    <t>CE-20230002405136</t>
  </si>
  <si>
    <t>CE-20230002405135</t>
  </si>
  <si>
    <t>CE-20230002405134</t>
  </si>
  <si>
    <t>INDUVEST S.A.</t>
  </si>
  <si>
    <t>CE-20230002402073</t>
  </si>
  <si>
    <t>CE-20230002402072</t>
  </si>
  <si>
    <t>CE-20230002402071</t>
  </si>
  <si>
    <t>CE-20230002402070</t>
  </si>
  <si>
    <t>CE-20230002399795</t>
  </si>
  <si>
    <t>CE-20230002399794</t>
  </si>
  <si>
    <t>CE-20230002399793</t>
  </si>
  <si>
    <t>CE-20230002399792</t>
  </si>
  <si>
    <t>CE-20230002399791</t>
  </si>
  <si>
    <t>CE-20230002399790</t>
  </si>
  <si>
    <t>CE-20230002399789</t>
  </si>
  <si>
    <t>CE-20230002399788</t>
  </si>
  <si>
    <t>CE-20230002399787</t>
  </si>
  <si>
    <t>CE-20230002399786</t>
  </si>
  <si>
    <t>CE-20230002398665</t>
  </si>
  <si>
    <t>CE-20230002398664</t>
  </si>
  <si>
    <t>CE-20230002398663</t>
  </si>
  <si>
    <t>CE-20230002398662</t>
  </si>
  <si>
    <t>COMPAÑIA GENERAL DE COMERCIO COGECOMSA S. A.</t>
  </si>
  <si>
    <t>ESPINOZA ALVAREZ CARLOS ADRIAN</t>
  </si>
  <si>
    <t>HARNISTH PINOS ODGUIL ANTONIO</t>
  </si>
  <si>
    <t>Falconi Cisneros Jose Luis</t>
  </si>
  <si>
    <t>Jurado Villagomez Edison Ancizar</t>
  </si>
  <si>
    <t>TEXTIQUIM CIA. LTDA.</t>
  </si>
  <si>
    <t>PAUCAR ALMEIDA MONICA PAULINA</t>
  </si>
  <si>
    <t>AUTOESPINOSA MOTORES AEMOTORS S.A</t>
  </si>
  <si>
    <t>Cant</t>
  </si>
  <si>
    <t>V. unitario</t>
  </si>
  <si>
    <t>Sub. Total</t>
  </si>
  <si>
    <t>Impuesto (%)</t>
  </si>
  <si>
    <t>V. Total</t>
  </si>
  <si>
    <t>ADQUISICIÓNDE MATERIALES DE ASEO PARA EL SERVICIO DE ACOGIMIENTO INSTITUCIONALHILANDO NUESTROS SUEÑOS DE LA COORDINACIÓN ZONAL 2 - MIES”</t>
  </si>
  <si>
    <t>ADQUISICIÓN DE PRENDAS DE VESTIR PARA EL EQUIPO TÉCNICO Y OPERATIVO DEL SERVICIO CRECIENDO CON NUESTROS HIJOS DE LA COORDINACIÓN ZONAL 2 DEL MIES</t>
  </si>
  <si>
    <t xml:space="preserve">ADQUISICIÓN DE MATERIALES DE OFICINA PARA EL PERSONAL TÉCNICO DEL SERVICIO ATENCIÓN FAMILIAR CRECIENDO CON NUESTROS HIJOS DE LA COORDINACIÓN ZONAL 2 DEL MIES </t>
  </si>
  <si>
    <t>ADQUISICIÓN DE PRENDAS DE PROTECCIÓN PARA EL EQUIPO TÉCNICO DEL SERVICIO DE ACOMPAÑAMIENTO FAMILIAR</t>
  </si>
  <si>
    <t>ADQUISICIÓN DE MATERIALES DE ASEO PARA LOS CENTROS DE DESARROLLO INFANTIL (CDI) DE ADMINISTRACIÓN DIRECTA DE LA COORDINACIÓN ZONAL 2</t>
  </si>
  <si>
    <t>ADQUISICIÓN DE MATERIALES DE OFICINA DEL SERVICIO DE ACOMPAÑAMIENTO FAMILIAR</t>
  </si>
  <si>
    <t>ADQUISICIÓN DE MATERIALES DE ASEO PARA EL EQUIPO TÉCNICO DEL SERVICIO ATENCIÓN FAMILIAR CRECIENDO CON NUESTROS HIJOS DE LA COORDINACIÓN ZONAL 2 DEL MIES</t>
  </si>
  <si>
    <t>Nro.</t>
  </si>
  <si>
    <t>CANTIDAD</t>
  </si>
  <si>
    <t>SUBTOTAL</t>
  </si>
  <si>
    <t>IVA</t>
  </si>
  <si>
    <t>VALOR TOTAL</t>
  </si>
  <si>
    <t>TECNICOS EN MANTENIMIENTO Y ACCESORIOS TECMAN CIA. LTDA.</t>
  </si>
  <si>
    <t>1791258924001</t>
  </si>
  <si>
    <t>CE-20230002401676</t>
  </si>
  <si>
    <t>TONER NEGRO 106R03623</t>
  </si>
  <si>
    <t>SANCHEZ TORRES VERONICA DEL CARMEN</t>
  </si>
  <si>
    <t>1719722397001</t>
  </si>
  <si>
    <t>CE-20230002401677</t>
  </si>
  <si>
    <t>TONER NEGRO EXTRA
ALTO RENDIMIENTO
60F4X00</t>
  </si>
  <si>
    <t>JOHANNA IZQUIERDO</t>
  </si>
  <si>
    <t xml:space="preserve">ANALISTA FINANCIERO </t>
  </si>
  <si>
    <t>WILMA CHUQUIMARCA</t>
  </si>
  <si>
    <t>ANALISTA COMPRAS PUBLICAS</t>
  </si>
  <si>
    <t>Darwin Yumbo</t>
  </si>
  <si>
    <t>ASOCIACIÓN DE PRODUCCIÓN TEXTIL YASUNÍ "ASOPROTEXYA"</t>
  </si>
  <si>
    <t xml:space="preserve">2290330796001
</t>
  </si>
  <si>
    <t>CE-20230002402692</t>
  </si>
  <si>
    <t>ADQUISICIÓN DE PRENDAS DE PROTECCIÓN PARA LAS UNIDADES DE ATENCIÓN DIRECTA DEL
PROYECTO ENVEJECIENDO JUNTOS DE LA DIRECCIÓN DISTRITAL 22D02 LORETO-ORELLANA
MIES</t>
  </si>
  <si>
    <t>0912538519001</t>
  </si>
  <si>
    <t>CE-20230002404220</t>
  </si>
  <si>
    <t>ADQUISICIÓN DE MATERIAL ASEO PARA EL PERSONAL DE EDUCADORES FAMILIARES CNH
PERTENECIENTE A LA DIRECCIÓN DISTRITAL 22D02 LORETO ORELLANA MIES</t>
  </si>
  <si>
    <t xml:space="preserve">1790732657001
</t>
  </si>
  <si>
    <t>CE-20230002404221</t>
  </si>
  <si>
    <t>ADQUISICIÓN DE MATERIAL ASEO PARA EL PERSONAL DE EDUCADORES FAMILIARES CNH
PERTENECIENTE A LA DIRECCIÓN DISTRITAL 22D02 LORETO ORELLANA
MIES</t>
  </si>
  <si>
    <t xml:space="preserve">0912538519001
</t>
  </si>
  <si>
    <t>CE-20230002404222</t>
  </si>
  <si>
    <t>Cortes Gomez Orlando</t>
  </si>
  <si>
    <t xml:space="preserve">1708868466001
</t>
  </si>
  <si>
    <t>CE-20230002404223</t>
  </si>
  <si>
    <t xml:space="preserve">TEXTIQUIM CIA. LTDA.
</t>
  </si>
  <si>
    <t xml:space="preserve">1790824977001
</t>
  </si>
  <si>
    <t>CE-20230002404224</t>
  </si>
  <si>
    <t xml:space="preserve">CE-20230002404990
</t>
  </si>
  <si>
    <t>ADQUISICIÓN DE MATERIAL DE OFICINA, PARA EL PERSONAL TÉCNICOS DEL SERVICIO DE ACOMPAÑAMIENTO FAMILIAR, DE LA DIRECCIÓN DISTRITAL 22D02 LORETO - ORELLANA
MIES</t>
  </si>
  <si>
    <t>1790732657001</t>
  </si>
  <si>
    <t xml:space="preserve">CE-20230002404991
</t>
  </si>
  <si>
    <t xml:space="preserve">CE-20230002404992
</t>
  </si>
  <si>
    <t xml:space="preserve">CE-20230002404993
</t>
  </si>
  <si>
    <t xml:space="preserve">CE-20230002404994
</t>
  </si>
  <si>
    <t xml:space="preserve">CE-20230002404995
</t>
  </si>
  <si>
    <t>CE-20230002404996</t>
  </si>
  <si>
    <t>CE-20230002404997</t>
  </si>
  <si>
    <t>CE-20230002404998</t>
  </si>
  <si>
    <t>CE-20230002404999</t>
  </si>
  <si>
    <t xml:space="preserve">CE-20230002405000
</t>
  </si>
  <si>
    <t xml:space="preserve">CE-20230002405001
</t>
  </si>
  <si>
    <t xml:space="preserve">CE-20230002405002
</t>
  </si>
  <si>
    <t xml:space="preserve">CE-20230002405003
</t>
  </si>
  <si>
    <t xml:space="preserve">CE-20230002405004
</t>
  </si>
  <si>
    <t xml:space="preserve">CE-20230002405005
</t>
  </si>
  <si>
    <t xml:space="preserve">CE-20230002405006
</t>
  </si>
  <si>
    <t>CE-20230002405007</t>
  </si>
  <si>
    <t xml:space="preserve">CE-20230002405008
</t>
  </si>
  <si>
    <t>CE-20230002405009</t>
  </si>
  <si>
    <t>CE-20230002405010</t>
  </si>
  <si>
    <t>CE-20230002405011</t>
  </si>
  <si>
    <t>CE-20230002405012</t>
  </si>
  <si>
    <t xml:space="preserve">CE-20230002405013
</t>
  </si>
  <si>
    <t>CE-20230002405014</t>
  </si>
  <si>
    <t xml:space="preserve">CE-20230002405015
</t>
  </si>
  <si>
    <t>CE-20230002405205</t>
  </si>
  <si>
    <t>ADQUISICIÓN DE MATERIALES DE OFICINA PARA EL PERSONAL DE LOS CDI DE ATENCIÓN DIRECTA Y EMBLEMÁTICOS PERTENECIENTES A LA DIRECCION DISTRITAL 22D02 LORETO ORELLANA MIES</t>
  </si>
  <si>
    <t xml:space="preserve">CE-20230002405206
</t>
  </si>
  <si>
    <t xml:space="preserve">ADQUISICIÓN DE MATERIALES DE OFICINA PARA EL PERSONAL DE LOS CDI DE ATENCIÓN DIRECTA Y EMBLEMÁTICOS PERTENECIENTES A LA DIRECCION DISTRITAL 22D02 LORETO
ORELLANA MIES </t>
  </si>
  <si>
    <t xml:space="preserve">CE-20230002405207
</t>
  </si>
  <si>
    <t>CE-20230002405208</t>
  </si>
  <si>
    <t>CE-20230002405209</t>
  </si>
  <si>
    <t>CE-20230002405210</t>
  </si>
  <si>
    <t>CE-20230002405211</t>
  </si>
  <si>
    <t>CE-20230002405212</t>
  </si>
  <si>
    <t>CE-20230002405213</t>
  </si>
  <si>
    <t>CE-20230002405214</t>
  </si>
  <si>
    <t xml:space="preserve">CE-20230002405215
</t>
  </si>
  <si>
    <t>CE-20230002405216</t>
  </si>
  <si>
    <t xml:space="preserve">CE-20230002405217
</t>
  </si>
  <si>
    <t>CE-20230002405218</t>
  </si>
  <si>
    <t>CE-20230002405219</t>
  </si>
  <si>
    <t>CE-20230002405220</t>
  </si>
  <si>
    <t>CE-20230002405221</t>
  </si>
  <si>
    <t>CE-20230002405222</t>
  </si>
  <si>
    <t>CE-20230002405223</t>
  </si>
  <si>
    <t>CE-20230002405224</t>
  </si>
  <si>
    <t>CE-20230002405225</t>
  </si>
  <si>
    <t xml:space="preserve">EDIVA
</t>
  </si>
  <si>
    <t>1710059575001</t>
  </si>
  <si>
    <t>CE-20230002405226</t>
  </si>
  <si>
    <t>CE-20230002405227</t>
  </si>
  <si>
    <t>HARNISTH
PINOS
ODGUIL
ANTONIO</t>
  </si>
  <si>
    <t>CE-20230002413506</t>
  </si>
  <si>
    <t>ADQUISICIÓN DE MATERIALES DE ASEO PARA LOS CENTROS DE DESARROLLO INFANTIL DE ATENCIÓN DIRECTA SABIOS Y TRAVIESOS, SUMAK SISA, JUAN MONTALVO, DULCES SONRISAS, WAWA WASHI 1, ESTRELLITAS DE OCTUBRE Y MUNDO INFANTIL DE LA DIRECCIÓN DISTRITAL ORELALNA</t>
  </si>
  <si>
    <t>Paucar Almeida
Mónica Paulina</t>
  </si>
  <si>
    <t>1713823365001</t>
  </si>
  <si>
    <t>CE-20230002413507</t>
  </si>
  <si>
    <t>CE-20230002413508</t>
  </si>
  <si>
    <t>EQUIPOS Y SERVICIOS
DE INGENIERIA ESERDING
S.A.</t>
  </si>
  <si>
    <t>1792458609001</t>
  </si>
  <si>
    <t>CE-20230002414155</t>
  </si>
  <si>
    <t xml:space="preserve">ADQUISICIÓN DE SUMINISTRO DE IMPRESIÓN PARA LA UNIDAD DE ACOMPAÑAMIENTO
FAMILIAR DE LA DIRECCIÓN DISTRITAL 22D02 LORETO ORELLANA MIES,
</t>
  </si>
  <si>
    <t>ASOCIACION DE
PRODUCCION ARTESANAL TEXTIL NUEVO COCA ASOPROARTE</t>
  </si>
  <si>
    <t>2290334104001</t>
  </si>
  <si>
    <t>CE-20230002414210</t>
  </si>
  <si>
    <t>ADQUISICIÓN DE PRENDAS DE PROTECCIÓN PARA EL PERSONAL TÉCNICOS DEL SERVICIO
DE ACOMPAÑAMIENTO FAMILIAR DE LA DIRECCIÓN DISTRITAL 22D02 LORETO ORELLANA
MIES</t>
  </si>
  <si>
    <t>ASOCIACIÒN DE PRODUCCIÒN  TEXTIL ENTRE HILOS Y PUNTADAS "ASPROTEHILADA"</t>
  </si>
  <si>
    <t>2191743132001</t>
  </si>
  <si>
    <t>CE-20230002414211</t>
  </si>
  <si>
    <t>ADQUISICIÓN DE PRENDAS DE PROTECCIÓN PARA EL PERSONAL TÉCNICOS DEL SERVICIO DE
ACOMPAÑAMIENTO FAMILIAR DE LA DIRECCIÓN DISTRITAL 22D02 LORETO ORELLANA MIES</t>
  </si>
  <si>
    <t>ASOCIACION DE
PRODUCCION
TEXTIL
LLANGAK
WARMIUNNA
MUJERES
TRABAJADORAS
ASOTEXLLAWAR</t>
  </si>
  <si>
    <t>2290337200001</t>
  </si>
  <si>
    <t>CE-20230002414212</t>
  </si>
  <si>
    <t>ASOCIACIÓN DE
PRODUCCIÓN
TEXTIL USHAYUK
WARMIS
(MUJERES
PODEROSAS)
"ASOTEXUSHWAR"</t>
  </si>
  <si>
    <t xml:space="preserve">2290330559001
</t>
  </si>
  <si>
    <t xml:space="preserve">CE-20230002414213
</t>
  </si>
  <si>
    <t xml:space="preserve">CALZADO BUESTAN
</t>
  </si>
  <si>
    <t>1790554295001</t>
  </si>
  <si>
    <t xml:space="preserve">CE-20230002414214
</t>
  </si>
  <si>
    <t>ANALISTA COMPRAS PUBLICAS DISTRITAL ( E )</t>
  </si>
  <si>
    <t>ASOCIACION DE PRODUCCION TEXTIL LLANGAK WARMIUNNA MUJERES TRABAJADORAS ASOTEXLLAWAR</t>
  </si>
  <si>
    <t>ASOCIACIÓN DE PRODUCCIÓN TEXTIL USHAYUK WARMIS
(MUJERES PODEROSAS) "ASOTEXUSHWAR"</t>
  </si>
  <si>
    <t>Paucar Almeida Mónica Paulina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</si>
</sst>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6" formatCode="&quot;$&quot;#,##0.0000;[Red]&quot;$&quot;\-#,##0.0000"/>
    <numFmt numFmtId="167" formatCode="#,##0.00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sz val="8"/>
      <name val="Calibri"/>
      <family val="2"/>
      <scheme val="minor"/>
    </font>
    <font>
      <sz val="7.7"/>
      <color rgb="FF333333"/>
      <name val="Arial"/>
      <family val="2"/>
    </font>
    <font>
      <sz val="7.7"/>
      <color rgb="FF000000"/>
      <name val="Times New Roman"/>
      <family val="1"/>
    </font>
    <font>
      <b/>
      <sz val="8.8000000000000007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164" fontId="2" fillId="2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6" fontId="0" fillId="0" borderId="1" xfId="0" applyNumberFormat="1" applyBorder="1" applyAlignment="1">
      <alignment horizontal="right" vertical="center" wrapText="1"/>
    </xf>
    <xf numFmtId="1" fontId="2" fillId="2" borderId="0" xfId="0" applyNumberFormat="1" applyFont="1" applyFill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4" fontId="0" fillId="0" borderId="0" xfId="0" applyNumberForma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4" borderId="1" xfId="0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167" fontId="12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0</xdr:rowOff>
    </xdr:from>
    <xdr:to>
      <xdr:col>9</xdr:col>
      <xdr:colOff>0</xdr:colOff>
      <xdr:row>3</xdr:row>
      <xdr:rowOff>121226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A9B089-E31F-4F1C-B311-6273B4A4A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0"/>
          <a:ext cx="1685925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0</xdr:rowOff>
    </xdr:from>
    <xdr:to>
      <xdr:col>9</xdr:col>
      <xdr:colOff>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5749A85-860B-4320-9574-1F98772E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0"/>
          <a:ext cx="1885950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0</xdr:rowOff>
    </xdr:from>
    <xdr:to>
      <xdr:col>7</xdr:col>
      <xdr:colOff>610920</xdr:colOff>
      <xdr:row>3</xdr:row>
      <xdr:rowOff>121226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931BB58-AFCF-4E94-BF67-C68BD99CD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0"/>
          <a:ext cx="2477820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0</xdr:rowOff>
    </xdr:from>
    <xdr:to>
      <xdr:col>7</xdr:col>
      <xdr:colOff>610920</xdr:colOff>
      <xdr:row>3</xdr:row>
      <xdr:rowOff>121226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931BB58-AFCF-4E94-BF67-C68BD99CD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0"/>
          <a:ext cx="1715820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8283</xdr:colOff>
      <xdr:row>75</xdr:row>
      <xdr:rowOff>0</xdr:rowOff>
    </xdr:from>
    <xdr:to>
      <xdr:col>8</xdr:col>
      <xdr:colOff>0</xdr:colOff>
      <xdr:row>78</xdr:row>
      <xdr:rowOff>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A5749A85-860B-4320-9574-1F98772E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4174" y="9864587"/>
          <a:ext cx="1515717" cy="59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600075</xdr:colOff>
      <xdr:row>91</xdr:row>
      <xdr:rowOff>0</xdr:rowOff>
    </xdr:from>
    <xdr:to>
      <xdr:col>9</xdr:col>
      <xdr:colOff>0</xdr:colOff>
      <xdr:row>94</xdr:row>
      <xdr:rowOff>121226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F0A9B089-E31F-4F1C-B311-6273B4A4A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0"/>
          <a:ext cx="1685925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69" workbookViewId="0">
      <selection activeCell="A73" sqref="A73:A74"/>
    </sheetView>
  </sheetViews>
  <sheetFormatPr baseColWidth="10" defaultRowHeight="15" x14ac:dyDescent="0.25"/>
  <cols>
    <col min="2" max="2" width="14.85546875" customWidth="1"/>
    <col min="3" max="3" width="21.140625" customWidth="1"/>
    <col min="4" max="4" width="19.28515625" customWidth="1"/>
    <col min="5" max="5" width="40.28515625" customWidth="1"/>
  </cols>
  <sheetData>
    <row r="1" spans="1:9" ht="15.75" x14ac:dyDescent="0.25">
      <c r="A1" s="56" t="s">
        <v>1</v>
      </c>
      <c r="B1" s="56"/>
      <c r="C1" s="56"/>
      <c r="D1" s="56"/>
      <c r="E1" s="56"/>
      <c r="F1" s="56"/>
      <c r="G1" s="56"/>
      <c r="H1" s="56"/>
      <c r="I1" s="56"/>
    </row>
    <row r="2" spans="1:9" ht="15.75" x14ac:dyDescent="0.25">
      <c r="A2" s="56" t="s">
        <v>13</v>
      </c>
      <c r="B2" s="56"/>
      <c r="C2" s="56"/>
      <c r="D2" s="56"/>
      <c r="E2" s="56"/>
      <c r="F2" s="56"/>
      <c r="G2" s="56"/>
      <c r="H2" s="56"/>
      <c r="I2" s="56"/>
    </row>
    <row r="3" spans="1:9" ht="15.75" x14ac:dyDescent="0.25">
      <c r="A3" s="57" t="s">
        <v>14</v>
      </c>
      <c r="B3" s="57"/>
      <c r="C3" s="57"/>
      <c r="D3" s="57"/>
      <c r="E3" s="57"/>
      <c r="F3" s="57"/>
      <c r="G3" s="57"/>
      <c r="H3" s="57"/>
      <c r="I3" s="57"/>
    </row>
    <row r="4" spans="1:9" ht="15.75" x14ac:dyDescent="0.25">
      <c r="A4" s="13"/>
      <c r="B4" s="13"/>
      <c r="C4" s="13"/>
      <c r="D4" s="14"/>
      <c r="E4" s="15"/>
      <c r="F4" s="14"/>
      <c r="G4" s="14"/>
      <c r="H4" s="16"/>
      <c r="I4" s="16"/>
    </row>
    <row r="5" spans="1:9" ht="31.5" x14ac:dyDescent="0.25">
      <c r="A5" s="2" t="s">
        <v>2</v>
      </c>
      <c r="B5" s="3" t="s">
        <v>10</v>
      </c>
      <c r="C5" s="1" t="s">
        <v>7</v>
      </c>
      <c r="D5" s="4" t="s">
        <v>8</v>
      </c>
      <c r="E5" s="1" t="s">
        <v>9</v>
      </c>
      <c r="F5" s="26" t="s">
        <v>0</v>
      </c>
      <c r="G5" s="26" t="s">
        <v>11</v>
      </c>
      <c r="H5" s="26" t="s">
        <v>12</v>
      </c>
      <c r="I5" s="26" t="s">
        <v>3</v>
      </c>
    </row>
    <row r="6" spans="1:9" ht="90" customHeight="1" x14ac:dyDescent="0.25">
      <c r="A6" s="47">
        <v>1</v>
      </c>
      <c r="B6" s="48" t="s">
        <v>121</v>
      </c>
      <c r="C6" s="49" t="s">
        <v>122</v>
      </c>
      <c r="D6" s="63" t="s">
        <v>123</v>
      </c>
      <c r="E6" s="19" t="s">
        <v>124</v>
      </c>
      <c r="F6" s="18">
        <v>1</v>
      </c>
      <c r="G6" s="64">
        <v>77.069999999999993</v>
      </c>
      <c r="H6" s="64">
        <f t="shared" ref="H6:H69" si="0">G6*12%</f>
        <v>9.2483999999999984</v>
      </c>
      <c r="I6" s="64">
        <f t="shared" ref="I6:I69" si="1">G6+H6</f>
        <v>86.318399999999997</v>
      </c>
    </row>
    <row r="7" spans="1:9" ht="90" customHeight="1" x14ac:dyDescent="0.25">
      <c r="A7" s="47">
        <v>2</v>
      </c>
      <c r="B7" s="48" t="s">
        <v>85</v>
      </c>
      <c r="C7" s="49" t="s">
        <v>125</v>
      </c>
      <c r="D7" s="63" t="s">
        <v>126</v>
      </c>
      <c r="E7" s="19" t="s">
        <v>127</v>
      </c>
      <c r="F7" s="18">
        <v>1</v>
      </c>
      <c r="G7" s="64">
        <v>378.56</v>
      </c>
      <c r="H7" s="64">
        <f t="shared" si="0"/>
        <v>45.427199999999999</v>
      </c>
      <c r="I7" s="64">
        <f t="shared" si="1"/>
        <v>423.98720000000003</v>
      </c>
    </row>
    <row r="8" spans="1:9" ht="90" customHeight="1" x14ac:dyDescent="0.25">
      <c r="A8" s="47">
        <v>3</v>
      </c>
      <c r="B8" s="48" t="s">
        <v>83</v>
      </c>
      <c r="C8" s="49" t="s">
        <v>128</v>
      </c>
      <c r="D8" s="63" t="s">
        <v>129</v>
      </c>
      <c r="E8" s="19" t="s">
        <v>130</v>
      </c>
      <c r="F8" s="18">
        <v>1</v>
      </c>
      <c r="G8" s="64">
        <v>294.83999999999997</v>
      </c>
      <c r="H8" s="64">
        <f t="shared" si="0"/>
        <v>35.380799999999994</v>
      </c>
      <c r="I8" s="64">
        <f t="shared" si="1"/>
        <v>330.22079999999994</v>
      </c>
    </row>
    <row r="9" spans="1:9" ht="90" customHeight="1" x14ac:dyDescent="0.25">
      <c r="A9" s="47">
        <v>4</v>
      </c>
      <c r="B9" s="48" t="s">
        <v>85</v>
      </c>
      <c r="C9" s="49" t="s">
        <v>131</v>
      </c>
      <c r="D9" s="63" t="s">
        <v>132</v>
      </c>
      <c r="E9" s="19" t="s">
        <v>127</v>
      </c>
      <c r="F9" s="18">
        <v>1</v>
      </c>
      <c r="G9" s="64">
        <v>1346.8</v>
      </c>
      <c r="H9" s="64">
        <f t="shared" si="0"/>
        <v>161.61599999999999</v>
      </c>
      <c r="I9" s="64">
        <f t="shared" si="1"/>
        <v>1508.4159999999999</v>
      </c>
    </row>
    <row r="10" spans="1:9" ht="90" customHeight="1" x14ac:dyDescent="0.25">
      <c r="A10" s="47">
        <v>5</v>
      </c>
      <c r="B10" s="48" t="s">
        <v>133</v>
      </c>
      <c r="C10" s="49" t="s">
        <v>134</v>
      </c>
      <c r="D10" s="63" t="s">
        <v>135</v>
      </c>
      <c r="E10" s="19" t="s">
        <v>130</v>
      </c>
      <c r="F10" s="18">
        <v>1</v>
      </c>
      <c r="G10" s="64">
        <v>1482.66</v>
      </c>
      <c r="H10" s="64">
        <f t="shared" si="0"/>
        <v>177.91919999999999</v>
      </c>
      <c r="I10" s="64">
        <f t="shared" si="1"/>
        <v>1660.5792000000001</v>
      </c>
    </row>
    <row r="11" spans="1:9" ht="90" customHeight="1" x14ac:dyDescent="0.25">
      <c r="A11" s="47">
        <v>6</v>
      </c>
      <c r="B11" s="48" t="s">
        <v>136</v>
      </c>
      <c r="C11" s="49" t="s">
        <v>137</v>
      </c>
      <c r="D11" s="63" t="s">
        <v>138</v>
      </c>
      <c r="E11" s="19" t="s">
        <v>130</v>
      </c>
      <c r="F11" s="18">
        <v>1</v>
      </c>
      <c r="G11" s="64">
        <v>1892.07</v>
      </c>
      <c r="H11" s="64">
        <f t="shared" si="0"/>
        <v>227.04839999999999</v>
      </c>
      <c r="I11" s="64">
        <f t="shared" si="1"/>
        <v>2119.1183999999998</v>
      </c>
    </row>
    <row r="12" spans="1:9" ht="90" customHeight="1" x14ac:dyDescent="0.25">
      <c r="A12" s="47">
        <v>7</v>
      </c>
      <c r="B12" s="48" t="s">
        <v>83</v>
      </c>
      <c r="C12" s="49" t="s">
        <v>128</v>
      </c>
      <c r="D12" s="63" t="s">
        <v>139</v>
      </c>
      <c r="E12" s="19" t="s">
        <v>140</v>
      </c>
      <c r="F12" s="18">
        <v>1</v>
      </c>
      <c r="G12" s="64">
        <v>3.89</v>
      </c>
      <c r="H12" s="64">
        <f t="shared" si="0"/>
        <v>0.46679999999999999</v>
      </c>
      <c r="I12" s="64">
        <f t="shared" si="1"/>
        <v>4.3567999999999998</v>
      </c>
    </row>
    <row r="13" spans="1:9" ht="90" customHeight="1" x14ac:dyDescent="0.25">
      <c r="A13" s="47">
        <v>8</v>
      </c>
      <c r="B13" s="48" t="s">
        <v>83</v>
      </c>
      <c r="C13" s="49" t="s">
        <v>141</v>
      </c>
      <c r="D13" s="63" t="s">
        <v>142</v>
      </c>
      <c r="E13" s="19" t="s">
        <v>140</v>
      </c>
      <c r="F13" s="18">
        <v>1</v>
      </c>
      <c r="G13" s="64">
        <v>2.8</v>
      </c>
      <c r="H13" s="64">
        <f t="shared" si="0"/>
        <v>0.33599999999999997</v>
      </c>
      <c r="I13" s="64">
        <f t="shared" si="1"/>
        <v>3.1359999999999997</v>
      </c>
    </row>
    <row r="14" spans="1:9" ht="90" customHeight="1" x14ac:dyDescent="0.25">
      <c r="A14" s="47">
        <v>9</v>
      </c>
      <c r="B14" s="48" t="s">
        <v>83</v>
      </c>
      <c r="C14" s="49" t="s">
        <v>141</v>
      </c>
      <c r="D14" s="63" t="s">
        <v>143</v>
      </c>
      <c r="E14" s="19" t="s">
        <v>140</v>
      </c>
      <c r="F14" s="18">
        <v>1</v>
      </c>
      <c r="G14" s="64">
        <v>7.68</v>
      </c>
      <c r="H14" s="64">
        <f t="shared" si="0"/>
        <v>0.92159999999999997</v>
      </c>
      <c r="I14" s="64">
        <f t="shared" si="1"/>
        <v>8.6015999999999995</v>
      </c>
    </row>
    <row r="15" spans="1:9" ht="90" customHeight="1" x14ac:dyDescent="0.25">
      <c r="A15" s="47">
        <v>10</v>
      </c>
      <c r="B15" s="48" t="s">
        <v>83</v>
      </c>
      <c r="C15" s="49" t="s">
        <v>141</v>
      </c>
      <c r="D15" s="63" t="s">
        <v>144</v>
      </c>
      <c r="E15" s="19" t="s">
        <v>140</v>
      </c>
      <c r="F15" s="18">
        <v>1</v>
      </c>
      <c r="G15" s="64">
        <v>3.85</v>
      </c>
      <c r="H15" s="64">
        <f t="shared" si="0"/>
        <v>0.46199999999999997</v>
      </c>
      <c r="I15" s="64">
        <f t="shared" si="1"/>
        <v>4.3120000000000003</v>
      </c>
    </row>
    <row r="16" spans="1:9" ht="90" customHeight="1" x14ac:dyDescent="0.25">
      <c r="A16" s="47">
        <v>11</v>
      </c>
      <c r="B16" s="48" t="s">
        <v>83</v>
      </c>
      <c r="C16" s="49" t="s">
        <v>141</v>
      </c>
      <c r="D16" s="63" t="s">
        <v>145</v>
      </c>
      <c r="E16" s="19" t="s">
        <v>140</v>
      </c>
      <c r="F16" s="18">
        <v>1</v>
      </c>
      <c r="G16" s="64">
        <v>4.16</v>
      </c>
      <c r="H16" s="64">
        <f t="shared" si="0"/>
        <v>0.49919999999999998</v>
      </c>
      <c r="I16" s="64">
        <f t="shared" si="1"/>
        <v>4.6592000000000002</v>
      </c>
    </row>
    <row r="17" spans="1:9" ht="90" customHeight="1" x14ac:dyDescent="0.25">
      <c r="A17" s="47">
        <v>12</v>
      </c>
      <c r="B17" s="48" t="s">
        <v>83</v>
      </c>
      <c r="C17" s="49" t="s">
        <v>141</v>
      </c>
      <c r="D17" s="63" t="s">
        <v>146</v>
      </c>
      <c r="E17" s="19" t="s">
        <v>140</v>
      </c>
      <c r="F17" s="18">
        <v>1</v>
      </c>
      <c r="G17" s="64">
        <v>11.52</v>
      </c>
      <c r="H17" s="64">
        <f t="shared" si="0"/>
        <v>1.3823999999999999</v>
      </c>
      <c r="I17" s="64">
        <f t="shared" si="1"/>
        <v>12.9024</v>
      </c>
    </row>
    <row r="18" spans="1:9" ht="90" customHeight="1" x14ac:dyDescent="0.25">
      <c r="A18" s="47">
        <v>13</v>
      </c>
      <c r="B18" s="48" t="s">
        <v>83</v>
      </c>
      <c r="C18" s="49" t="s">
        <v>141</v>
      </c>
      <c r="D18" s="63" t="s">
        <v>147</v>
      </c>
      <c r="E18" s="19" t="s">
        <v>140</v>
      </c>
      <c r="F18" s="18">
        <v>1</v>
      </c>
      <c r="G18" s="64">
        <v>6.6</v>
      </c>
      <c r="H18" s="64">
        <f t="shared" si="0"/>
        <v>0.79199999999999993</v>
      </c>
      <c r="I18" s="64">
        <f t="shared" si="1"/>
        <v>7.3919999999999995</v>
      </c>
    </row>
    <row r="19" spans="1:9" ht="90" customHeight="1" x14ac:dyDescent="0.25">
      <c r="A19" s="47">
        <v>14</v>
      </c>
      <c r="B19" s="48" t="s">
        <v>83</v>
      </c>
      <c r="C19" s="49" t="s">
        <v>141</v>
      </c>
      <c r="D19" s="63" t="s">
        <v>148</v>
      </c>
      <c r="E19" s="19" t="s">
        <v>140</v>
      </c>
      <c r="F19" s="18">
        <v>1</v>
      </c>
      <c r="G19" s="64">
        <v>27</v>
      </c>
      <c r="H19" s="64">
        <f t="shared" si="0"/>
        <v>3.2399999999999998</v>
      </c>
      <c r="I19" s="64">
        <f t="shared" si="1"/>
        <v>30.24</v>
      </c>
    </row>
    <row r="20" spans="1:9" ht="90" customHeight="1" x14ac:dyDescent="0.25">
      <c r="A20" s="47">
        <v>15</v>
      </c>
      <c r="B20" s="48" t="s">
        <v>83</v>
      </c>
      <c r="C20" s="49" t="s">
        <v>141</v>
      </c>
      <c r="D20" s="63" t="s">
        <v>149</v>
      </c>
      <c r="E20" s="19" t="s">
        <v>140</v>
      </c>
      <c r="F20" s="18">
        <v>1</v>
      </c>
      <c r="G20" s="64">
        <v>3.54</v>
      </c>
      <c r="H20" s="64">
        <f t="shared" si="0"/>
        <v>0.42480000000000001</v>
      </c>
      <c r="I20" s="64">
        <f t="shared" si="1"/>
        <v>3.9647999999999999</v>
      </c>
    </row>
    <row r="21" spans="1:9" ht="90" customHeight="1" x14ac:dyDescent="0.25">
      <c r="A21" s="47">
        <v>16</v>
      </c>
      <c r="B21" s="48" t="s">
        <v>83</v>
      </c>
      <c r="C21" s="49" t="s">
        <v>141</v>
      </c>
      <c r="D21" s="63" t="s">
        <v>150</v>
      </c>
      <c r="E21" s="19" t="s">
        <v>140</v>
      </c>
      <c r="F21" s="18">
        <v>1</v>
      </c>
      <c r="G21" s="64">
        <v>28</v>
      </c>
      <c r="H21" s="64">
        <f t="shared" si="0"/>
        <v>3.36</v>
      </c>
      <c r="I21" s="64">
        <f t="shared" si="1"/>
        <v>31.36</v>
      </c>
    </row>
    <row r="22" spans="1:9" ht="90" customHeight="1" x14ac:dyDescent="0.25">
      <c r="A22" s="47">
        <v>17</v>
      </c>
      <c r="B22" s="48" t="s">
        <v>83</v>
      </c>
      <c r="C22" s="49" t="s">
        <v>141</v>
      </c>
      <c r="D22" s="63" t="s">
        <v>151</v>
      </c>
      <c r="E22" s="19" t="s">
        <v>140</v>
      </c>
      <c r="F22" s="18">
        <v>1</v>
      </c>
      <c r="G22" s="64">
        <v>7.45</v>
      </c>
      <c r="H22" s="64">
        <f t="shared" si="0"/>
        <v>0.89400000000000002</v>
      </c>
      <c r="I22" s="64">
        <f t="shared" si="1"/>
        <v>8.3439999999999994</v>
      </c>
    </row>
    <row r="23" spans="1:9" ht="90" customHeight="1" x14ac:dyDescent="0.25">
      <c r="A23" s="47">
        <v>18</v>
      </c>
      <c r="B23" s="48" t="s">
        <v>83</v>
      </c>
      <c r="C23" s="49" t="s">
        <v>141</v>
      </c>
      <c r="D23" s="63" t="s">
        <v>152</v>
      </c>
      <c r="E23" s="19" t="s">
        <v>140</v>
      </c>
      <c r="F23" s="18">
        <v>1</v>
      </c>
      <c r="G23" s="64">
        <v>3.625</v>
      </c>
      <c r="H23" s="64">
        <f t="shared" si="0"/>
        <v>0.435</v>
      </c>
      <c r="I23" s="64">
        <f t="shared" si="1"/>
        <v>4.0599999999999996</v>
      </c>
    </row>
    <row r="24" spans="1:9" ht="90" customHeight="1" x14ac:dyDescent="0.25">
      <c r="A24" s="47">
        <v>19</v>
      </c>
      <c r="B24" s="48" t="s">
        <v>83</v>
      </c>
      <c r="C24" s="49" t="s">
        <v>141</v>
      </c>
      <c r="D24" s="63" t="s">
        <v>153</v>
      </c>
      <c r="E24" s="19" t="s">
        <v>140</v>
      </c>
      <c r="F24" s="18">
        <v>1</v>
      </c>
      <c r="G24" s="64">
        <v>11.52</v>
      </c>
      <c r="H24" s="64">
        <f t="shared" si="0"/>
        <v>1.3823999999999999</v>
      </c>
      <c r="I24" s="64">
        <f t="shared" si="1"/>
        <v>12.9024</v>
      </c>
    </row>
    <row r="25" spans="1:9" ht="90" customHeight="1" x14ac:dyDescent="0.25">
      <c r="A25" s="47">
        <v>20</v>
      </c>
      <c r="B25" s="48" t="s">
        <v>83</v>
      </c>
      <c r="C25" s="49" t="s">
        <v>141</v>
      </c>
      <c r="D25" s="63" t="s">
        <v>154</v>
      </c>
      <c r="E25" s="19" t="s">
        <v>140</v>
      </c>
      <c r="F25" s="18">
        <v>1</v>
      </c>
      <c r="G25" s="64">
        <v>24.48</v>
      </c>
      <c r="H25" s="64">
        <f t="shared" si="0"/>
        <v>2.9375999999999998</v>
      </c>
      <c r="I25" s="64">
        <f t="shared" si="1"/>
        <v>27.4176</v>
      </c>
    </row>
    <row r="26" spans="1:9" ht="90" customHeight="1" x14ac:dyDescent="0.25">
      <c r="A26" s="47">
        <v>21</v>
      </c>
      <c r="B26" s="48" t="s">
        <v>83</v>
      </c>
      <c r="C26" s="49" t="s">
        <v>141</v>
      </c>
      <c r="D26" s="63" t="s">
        <v>155</v>
      </c>
      <c r="E26" s="19" t="s">
        <v>140</v>
      </c>
      <c r="F26" s="18">
        <v>1</v>
      </c>
      <c r="G26" s="64">
        <v>14.08</v>
      </c>
      <c r="H26" s="64">
        <f t="shared" si="0"/>
        <v>1.6896</v>
      </c>
      <c r="I26" s="64">
        <f t="shared" si="1"/>
        <v>15.769600000000001</v>
      </c>
    </row>
    <row r="27" spans="1:9" ht="90" customHeight="1" x14ac:dyDescent="0.25">
      <c r="A27" s="47">
        <v>22</v>
      </c>
      <c r="B27" s="48" t="s">
        <v>83</v>
      </c>
      <c r="C27" s="49" t="s">
        <v>141</v>
      </c>
      <c r="D27" s="63" t="s">
        <v>156</v>
      </c>
      <c r="E27" s="19" t="s">
        <v>140</v>
      </c>
      <c r="F27" s="18">
        <v>1</v>
      </c>
      <c r="G27" s="64">
        <v>4.1665000000000001</v>
      </c>
      <c r="H27" s="64">
        <f t="shared" si="0"/>
        <v>0.49997999999999998</v>
      </c>
      <c r="I27" s="64">
        <f t="shared" si="1"/>
        <v>4.66648</v>
      </c>
    </row>
    <row r="28" spans="1:9" ht="90" customHeight="1" x14ac:dyDescent="0.25">
      <c r="A28" s="47">
        <v>23</v>
      </c>
      <c r="B28" s="48" t="s">
        <v>83</v>
      </c>
      <c r="C28" s="49" t="s">
        <v>141</v>
      </c>
      <c r="D28" s="63" t="s">
        <v>157</v>
      </c>
      <c r="E28" s="19" t="s">
        <v>140</v>
      </c>
      <c r="F28" s="18">
        <v>1</v>
      </c>
      <c r="G28" s="64">
        <v>1.59</v>
      </c>
      <c r="H28" s="64">
        <f t="shared" si="0"/>
        <v>0.1908</v>
      </c>
      <c r="I28" s="64">
        <f t="shared" si="1"/>
        <v>1.7808000000000002</v>
      </c>
    </row>
    <row r="29" spans="1:9" ht="90" customHeight="1" x14ac:dyDescent="0.25">
      <c r="A29" s="47">
        <v>24</v>
      </c>
      <c r="B29" s="48" t="s">
        <v>83</v>
      </c>
      <c r="C29" s="49" t="s">
        <v>141</v>
      </c>
      <c r="D29" s="63" t="s">
        <v>158</v>
      </c>
      <c r="E29" s="19" t="s">
        <v>140</v>
      </c>
      <c r="F29" s="18">
        <v>1</v>
      </c>
      <c r="G29" s="64">
        <v>19.68</v>
      </c>
      <c r="H29" s="64">
        <f t="shared" si="0"/>
        <v>2.3615999999999997</v>
      </c>
      <c r="I29" s="64">
        <f t="shared" si="1"/>
        <v>22.041599999999999</v>
      </c>
    </row>
    <row r="30" spans="1:9" ht="90" customHeight="1" x14ac:dyDescent="0.25">
      <c r="A30" s="47">
        <v>25</v>
      </c>
      <c r="B30" s="48" t="s">
        <v>83</v>
      </c>
      <c r="C30" s="49" t="s">
        <v>141</v>
      </c>
      <c r="D30" s="63" t="s">
        <v>159</v>
      </c>
      <c r="E30" s="19" t="s">
        <v>140</v>
      </c>
      <c r="F30" s="18">
        <v>1</v>
      </c>
      <c r="G30" s="64">
        <v>4.8</v>
      </c>
      <c r="H30" s="64">
        <f t="shared" si="0"/>
        <v>0.57599999999999996</v>
      </c>
      <c r="I30" s="64">
        <f t="shared" si="1"/>
        <v>5.3759999999999994</v>
      </c>
    </row>
    <row r="31" spans="1:9" ht="90" customHeight="1" x14ac:dyDescent="0.25">
      <c r="A31" s="47">
        <v>26</v>
      </c>
      <c r="B31" s="48" t="s">
        <v>83</v>
      </c>
      <c r="C31" s="49" t="s">
        <v>141</v>
      </c>
      <c r="D31" s="63" t="s">
        <v>160</v>
      </c>
      <c r="E31" s="19" t="s">
        <v>140</v>
      </c>
      <c r="F31" s="18">
        <v>1</v>
      </c>
      <c r="G31" s="64">
        <v>21</v>
      </c>
      <c r="H31" s="64">
        <f t="shared" si="0"/>
        <v>2.52</v>
      </c>
      <c r="I31" s="64">
        <f t="shared" si="1"/>
        <v>23.52</v>
      </c>
    </row>
    <row r="32" spans="1:9" ht="90" customHeight="1" x14ac:dyDescent="0.25">
      <c r="A32" s="47">
        <v>27</v>
      </c>
      <c r="B32" s="48" t="s">
        <v>83</v>
      </c>
      <c r="C32" s="49" t="s">
        <v>141</v>
      </c>
      <c r="D32" s="63" t="s">
        <v>161</v>
      </c>
      <c r="E32" s="19" t="s">
        <v>140</v>
      </c>
      <c r="F32" s="18">
        <v>1</v>
      </c>
      <c r="G32" s="64">
        <v>57.6</v>
      </c>
      <c r="H32" s="64">
        <f t="shared" si="0"/>
        <v>6.9119999999999999</v>
      </c>
      <c r="I32" s="64">
        <f t="shared" si="1"/>
        <v>64.512</v>
      </c>
    </row>
    <row r="33" spans="1:9" ht="90" customHeight="1" x14ac:dyDescent="0.25">
      <c r="A33" s="47">
        <v>28</v>
      </c>
      <c r="B33" s="48" t="s">
        <v>83</v>
      </c>
      <c r="C33" s="49" t="s">
        <v>141</v>
      </c>
      <c r="D33" s="63" t="s">
        <v>162</v>
      </c>
      <c r="E33" s="19" t="s">
        <v>140</v>
      </c>
      <c r="F33" s="18">
        <v>1</v>
      </c>
      <c r="G33" s="64">
        <v>52.13</v>
      </c>
      <c r="H33" s="64">
        <f t="shared" si="0"/>
        <v>6.2556000000000003</v>
      </c>
      <c r="I33" s="64">
        <f t="shared" si="1"/>
        <v>58.385600000000004</v>
      </c>
    </row>
    <row r="34" spans="1:9" ht="90" customHeight="1" x14ac:dyDescent="0.25">
      <c r="A34" s="47">
        <v>29</v>
      </c>
      <c r="B34" s="48" t="s">
        <v>83</v>
      </c>
      <c r="C34" s="49" t="s">
        <v>141</v>
      </c>
      <c r="D34" s="63" t="s">
        <v>163</v>
      </c>
      <c r="E34" s="19" t="s">
        <v>140</v>
      </c>
      <c r="F34" s="18">
        <v>1</v>
      </c>
      <c r="G34" s="64">
        <v>25.3</v>
      </c>
      <c r="H34" s="64">
        <f t="shared" si="0"/>
        <v>3.036</v>
      </c>
      <c r="I34" s="64">
        <f t="shared" si="1"/>
        <v>28.336000000000002</v>
      </c>
    </row>
    <row r="35" spans="1:9" ht="90" customHeight="1" x14ac:dyDescent="0.25">
      <c r="A35" s="47">
        <v>30</v>
      </c>
      <c r="B35" s="48" t="s">
        <v>83</v>
      </c>
      <c r="C35" s="49" t="s">
        <v>141</v>
      </c>
      <c r="D35" s="63" t="s">
        <v>164</v>
      </c>
      <c r="E35" s="19" t="s">
        <v>140</v>
      </c>
      <c r="F35" s="18">
        <v>1</v>
      </c>
      <c r="G35" s="64">
        <v>3.68</v>
      </c>
      <c r="H35" s="64">
        <f t="shared" si="0"/>
        <v>0.44159999999999999</v>
      </c>
      <c r="I35" s="64">
        <f t="shared" si="1"/>
        <v>4.1215999999999999</v>
      </c>
    </row>
    <row r="36" spans="1:9" ht="90" customHeight="1" x14ac:dyDescent="0.25">
      <c r="A36" s="47">
        <v>31</v>
      </c>
      <c r="B36" s="48" t="s">
        <v>83</v>
      </c>
      <c r="C36" s="49" t="s">
        <v>141</v>
      </c>
      <c r="D36" s="63" t="s">
        <v>165</v>
      </c>
      <c r="E36" s="19" t="s">
        <v>140</v>
      </c>
      <c r="F36" s="18">
        <v>1</v>
      </c>
      <c r="G36" s="64">
        <v>3.55</v>
      </c>
      <c r="H36" s="64">
        <f t="shared" si="0"/>
        <v>0.42599999999999999</v>
      </c>
      <c r="I36" s="64">
        <f t="shared" si="1"/>
        <v>3.976</v>
      </c>
    </row>
    <row r="37" spans="1:9" ht="90" customHeight="1" x14ac:dyDescent="0.25">
      <c r="A37" s="47">
        <v>32</v>
      </c>
      <c r="B37" s="48" t="s">
        <v>83</v>
      </c>
      <c r="C37" s="49" t="s">
        <v>141</v>
      </c>
      <c r="D37" s="63" t="s">
        <v>166</v>
      </c>
      <c r="E37" s="19" t="s">
        <v>140</v>
      </c>
      <c r="F37" s="18">
        <v>1</v>
      </c>
      <c r="G37" s="64">
        <v>5.2</v>
      </c>
      <c r="H37" s="64">
        <f t="shared" si="0"/>
        <v>0.624</v>
      </c>
      <c r="I37" s="64">
        <f t="shared" si="1"/>
        <v>5.8239999999999998</v>
      </c>
    </row>
    <row r="38" spans="1:9" ht="90" customHeight="1" x14ac:dyDescent="0.25">
      <c r="A38" s="47">
        <v>33</v>
      </c>
      <c r="B38" s="48" t="s">
        <v>83</v>
      </c>
      <c r="C38" s="49" t="s">
        <v>141</v>
      </c>
      <c r="D38" s="63" t="s">
        <v>167</v>
      </c>
      <c r="E38" s="19" t="s">
        <v>168</v>
      </c>
      <c r="F38" s="18">
        <v>1</v>
      </c>
      <c r="G38" s="64">
        <v>67.2</v>
      </c>
      <c r="H38" s="64">
        <f t="shared" si="0"/>
        <v>8.0640000000000001</v>
      </c>
      <c r="I38" s="64">
        <f t="shared" si="1"/>
        <v>75.26400000000001</v>
      </c>
    </row>
    <row r="39" spans="1:9" ht="90" customHeight="1" x14ac:dyDescent="0.25">
      <c r="A39" s="47">
        <v>34</v>
      </c>
      <c r="B39" s="48" t="s">
        <v>83</v>
      </c>
      <c r="C39" s="49" t="s">
        <v>141</v>
      </c>
      <c r="D39" s="63" t="s">
        <v>169</v>
      </c>
      <c r="E39" s="19" t="s">
        <v>170</v>
      </c>
      <c r="F39" s="18">
        <v>1</v>
      </c>
      <c r="G39" s="64">
        <v>50.4</v>
      </c>
      <c r="H39" s="64">
        <f t="shared" si="0"/>
        <v>6.048</v>
      </c>
      <c r="I39" s="64">
        <f t="shared" si="1"/>
        <v>56.448</v>
      </c>
    </row>
    <row r="40" spans="1:9" ht="90" customHeight="1" x14ac:dyDescent="0.25">
      <c r="A40" s="47">
        <v>35</v>
      </c>
      <c r="B40" s="48" t="s">
        <v>83</v>
      </c>
      <c r="C40" s="49" t="s">
        <v>141</v>
      </c>
      <c r="D40" s="63" t="s">
        <v>171</v>
      </c>
      <c r="E40" s="19" t="s">
        <v>170</v>
      </c>
      <c r="F40" s="18">
        <v>1</v>
      </c>
      <c r="G40" s="64">
        <v>196</v>
      </c>
      <c r="H40" s="64">
        <f t="shared" si="0"/>
        <v>23.52</v>
      </c>
      <c r="I40" s="64">
        <f t="shared" si="1"/>
        <v>219.52</v>
      </c>
    </row>
    <row r="41" spans="1:9" ht="90" customHeight="1" x14ac:dyDescent="0.25">
      <c r="A41" s="47">
        <v>36</v>
      </c>
      <c r="B41" s="48" t="s">
        <v>83</v>
      </c>
      <c r="C41" s="49" t="s">
        <v>141</v>
      </c>
      <c r="D41" s="63" t="s">
        <v>172</v>
      </c>
      <c r="E41" s="19" t="s">
        <v>170</v>
      </c>
      <c r="F41" s="18">
        <v>1</v>
      </c>
      <c r="G41" s="64">
        <v>75.599999999999994</v>
      </c>
      <c r="H41" s="64">
        <f t="shared" si="0"/>
        <v>9.0719999999999992</v>
      </c>
      <c r="I41" s="64">
        <f t="shared" si="1"/>
        <v>84.671999999999997</v>
      </c>
    </row>
    <row r="42" spans="1:9" ht="90" customHeight="1" x14ac:dyDescent="0.25">
      <c r="A42" s="47">
        <v>37</v>
      </c>
      <c r="B42" s="48" t="s">
        <v>83</v>
      </c>
      <c r="C42" s="49" t="s">
        <v>141</v>
      </c>
      <c r="D42" s="63" t="s">
        <v>173</v>
      </c>
      <c r="E42" s="19" t="s">
        <v>170</v>
      </c>
      <c r="F42" s="18">
        <v>1</v>
      </c>
      <c r="G42" s="64">
        <v>16.8</v>
      </c>
      <c r="H42" s="64">
        <f t="shared" si="0"/>
        <v>2.016</v>
      </c>
      <c r="I42" s="64">
        <f t="shared" si="1"/>
        <v>18.816000000000003</v>
      </c>
    </row>
    <row r="43" spans="1:9" ht="90" customHeight="1" x14ac:dyDescent="0.25">
      <c r="A43" s="47">
        <v>38</v>
      </c>
      <c r="B43" s="48" t="s">
        <v>83</v>
      </c>
      <c r="C43" s="49" t="s">
        <v>141</v>
      </c>
      <c r="D43" s="63" t="s">
        <v>174</v>
      </c>
      <c r="E43" s="19" t="s">
        <v>170</v>
      </c>
      <c r="F43" s="18">
        <v>1</v>
      </c>
      <c r="G43" s="64">
        <v>104.3</v>
      </c>
      <c r="H43" s="64">
        <f t="shared" si="0"/>
        <v>12.516</v>
      </c>
      <c r="I43" s="64">
        <f t="shared" si="1"/>
        <v>116.816</v>
      </c>
    </row>
    <row r="44" spans="1:9" ht="90" customHeight="1" x14ac:dyDescent="0.25">
      <c r="A44" s="47">
        <v>39</v>
      </c>
      <c r="B44" s="48" t="s">
        <v>83</v>
      </c>
      <c r="C44" s="49" t="s">
        <v>141</v>
      </c>
      <c r="D44" s="63" t="s">
        <v>175</v>
      </c>
      <c r="E44" s="19" t="s">
        <v>170</v>
      </c>
      <c r="F44" s="18">
        <v>1</v>
      </c>
      <c r="G44" s="64">
        <v>24.5</v>
      </c>
      <c r="H44" s="64">
        <f t="shared" si="0"/>
        <v>2.94</v>
      </c>
      <c r="I44" s="64">
        <f t="shared" si="1"/>
        <v>27.44</v>
      </c>
    </row>
    <row r="45" spans="1:9" ht="90" customHeight="1" x14ac:dyDescent="0.25">
      <c r="A45" s="47">
        <v>40</v>
      </c>
      <c r="B45" s="48" t="s">
        <v>83</v>
      </c>
      <c r="C45" s="49" t="s">
        <v>141</v>
      </c>
      <c r="D45" s="63" t="s">
        <v>176</v>
      </c>
      <c r="E45" s="19" t="s">
        <v>170</v>
      </c>
      <c r="F45" s="18">
        <v>1</v>
      </c>
      <c r="G45" s="65">
        <v>4.09</v>
      </c>
      <c r="H45" s="64">
        <f t="shared" si="0"/>
        <v>0.49079999999999996</v>
      </c>
      <c r="I45" s="51">
        <f t="shared" si="1"/>
        <v>4.5808</v>
      </c>
    </row>
    <row r="46" spans="1:9" ht="90" customHeight="1" x14ac:dyDescent="0.25">
      <c r="A46" s="47">
        <v>41</v>
      </c>
      <c r="B46" s="48" t="s">
        <v>83</v>
      </c>
      <c r="C46" s="49" t="s">
        <v>141</v>
      </c>
      <c r="D46" s="63" t="s">
        <v>177</v>
      </c>
      <c r="E46" s="19" t="s">
        <v>170</v>
      </c>
      <c r="F46" s="18">
        <v>1</v>
      </c>
      <c r="G46" s="64">
        <v>52.24</v>
      </c>
      <c r="H46" s="64">
        <f t="shared" si="0"/>
        <v>6.2687999999999997</v>
      </c>
      <c r="I46" s="64">
        <f t="shared" si="1"/>
        <v>58.508800000000001</v>
      </c>
    </row>
    <row r="47" spans="1:9" ht="90" customHeight="1" x14ac:dyDescent="0.25">
      <c r="A47" s="47">
        <v>42</v>
      </c>
      <c r="B47" s="48" t="s">
        <v>83</v>
      </c>
      <c r="C47" s="49" t="s">
        <v>141</v>
      </c>
      <c r="D47" s="63" t="s">
        <v>178</v>
      </c>
      <c r="E47" s="19" t="s">
        <v>170</v>
      </c>
      <c r="F47" s="18">
        <v>1</v>
      </c>
      <c r="G47" s="64">
        <v>151.19999999999999</v>
      </c>
      <c r="H47" s="64">
        <f t="shared" si="0"/>
        <v>18.143999999999998</v>
      </c>
      <c r="I47" s="64">
        <f t="shared" si="1"/>
        <v>169.34399999999999</v>
      </c>
    </row>
    <row r="48" spans="1:9" ht="90" customHeight="1" x14ac:dyDescent="0.25">
      <c r="A48" s="47">
        <v>43</v>
      </c>
      <c r="B48" s="48" t="s">
        <v>83</v>
      </c>
      <c r="C48" s="49" t="s">
        <v>141</v>
      </c>
      <c r="D48" s="63" t="s">
        <v>179</v>
      </c>
      <c r="E48" s="19" t="s">
        <v>170</v>
      </c>
      <c r="F48" s="18">
        <v>1</v>
      </c>
      <c r="G48" s="64">
        <v>168.3</v>
      </c>
      <c r="H48" s="64">
        <f t="shared" si="0"/>
        <v>20.196000000000002</v>
      </c>
      <c r="I48" s="64">
        <f t="shared" si="1"/>
        <v>188.49600000000001</v>
      </c>
    </row>
    <row r="49" spans="1:9" ht="90" customHeight="1" x14ac:dyDescent="0.25">
      <c r="A49" s="47">
        <v>44</v>
      </c>
      <c r="B49" s="48" t="s">
        <v>83</v>
      </c>
      <c r="C49" s="49" t="s">
        <v>141</v>
      </c>
      <c r="D49" s="63" t="s">
        <v>180</v>
      </c>
      <c r="E49" s="19" t="s">
        <v>170</v>
      </c>
      <c r="F49" s="18">
        <v>1</v>
      </c>
      <c r="G49" s="64">
        <v>44.1</v>
      </c>
      <c r="H49" s="64">
        <f t="shared" si="0"/>
        <v>5.2919999999999998</v>
      </c>
      <c r="I49" s="64">
        <f t="shared" si="1"/>
        <v>49.392000000000003</v>
      </c>
    </row>
    <row r="50" spans="1:9" ht="90" customHeight="1" x14ac:dyDescent="0.25">
      <c r="A50" s="47">
        <v>45</v>
      </c>
      <c r="B50" s="48" t="s">
        <v>83</v>
      </c>
      <c r="C50" s="49" t="s">
        <v>141</v>
      </c>
      <c r="D50" s="63" t="s">
        <v>181</v>
      </c>
      <c r="E50" s="19" t="s">
        <v>170</v>
      </c>
      <c r="F50" s="18">
        <v>1</v>
      </c>
      <c r="G50" s="64">
        <v>45.92</v>
      </c>
      <c r="H50" s="64">
        <f t="shared" si="0"/>
        <v>5.5103999999999997</v>
      </c>
      <c r="I50" s="64">
        <f t="shared" si="1"/>
        <v>51.430399999999999</v>
      </c>
    </row>
    <row r="51" spans="1:9" ht="90" customHeight="1" x14ac:dyDescent="0.25">
      <c r="A51" s="47">
        <v>46</v>
      </c>
      <c r="B51" s="48" t="s">
        <v>83</v>
      </c>
      <c r="C51" s="49" t="s">
        <v>141</v>
      </c>
      <c r="D51" s="63" t="s">
        <v>182</v>
      </c>
      <c r="E51" s="19" t="s">
        <v>170</v>
      </c>
      <c r="F51" s="18">
        <v>1</v>
      </c>
      <c r="G51" s="64">
        <v>87.15</v>
      </c>
      <c r="H51" s="64">
        <f t="shared" si="0"/>
        <v>10.458</v>
      </c>
      <c r="I51" s="64">
        <f t="shared" si="1"/>
        <v>97.608000000000004</v>
      </c>
    </row>
    <row r="52" spans="1:9" ht="90" customHeight="1" x14ac:dyDescent="0.25">
      <c r="A52" s="47">
        <v>47</v>
      </c>
      <c r="B52" s="48" t="s">
        <v>83</v>
      </c>
      <c r="C52" s="49" t="s">
        <v>141</v>
      </c>
      <c r="D52" s="63" t="s">
        <v>183</v>
      </c>
      <c r="E52" s="19" t="s">
        <v>170</v>
      </c>
      <c r="F52" s="18">
        <v>1</v>
      </c>
      <c r="G52" s="64">
        <v>85.05</v>
      </c>
      <c r="H52" s="64">
        <f t="shared" si="0"/>
        <v>10.206</v>
      </c>
      <c r="I52" s="64">
        <f t="shared" si="1"/>
        <v>95.256</v>
      </c>
    </row>
    <row r="53" spans="1:9" ht="90" customHeight="1" x14ac:dyDescent="0.25">
      <c r="A53" s="47">
        <v>48</v>
      </c>
      <c r="B53" s="48" t="s">
        <v>83</v>
      </c>
      <c r="C53" s="49" t="s">
        <v>141</v>
      </c>
      <c r="D53" s="63" t="s">
        <v>184</v>
      </c>
      <c r="E53" s="19" t="s">
        <v>170</v>
      </c>
      <c r="F53" s="18">
        <v>1</v>
      </c>
      <c r="G53" s="64">
        <v>61.6</v>
      </c>
      <c r="H53" s="64">
        <f t="shared" si="0"/>
        <v>7.3919999999999995</v>
      </c>
      <c r="I53" s="64">
        <f t="shared" si="1"/>
        <v>68.992000000000004</v>
      </c>
    </row>
    <row r="54" spans="1:9" ht="90" customHeight="1" x14ac:dyDescent="0.25">
      <c r="A54" s="47">
        <v>49</v>
      </c>
      <c r="B54" s="48" t="s">
        <v>83</v>
      </c>
      <c r="C54" s="49" t="s">
        <v>141</v>
      </c>
      <c r="D54" s="63" t="s">
        <v>185</v>
      </c>
      <c r="E54" s="19" t="s">
        <v>170</v>
      </c>
      <c r="F54" s="18">
        <v>1</v>
      </c>
      <c r="G54" s="64">
        <v>32.200000000000003</v>
      </c>
      <c r="H54" s="64">
        <f t="shared" si="0"/>
        <v>3.8640000000000003</v>
      </c>
      <c r="I54" s="64">
        <f t="shared" si="1"/>
        <v>36.064</v>
      </c>
    </row>
    <row r="55" spans="1:9" ht="90" customHeight="1" x14ac:dyDescent="0.25">
      <c r="A55" s="47">
        <v>50</v>
      </c>
      <c r="B55" s="48" t="s">
        <v>83</v>
      </c>
      <c r="C55" s="49" t="s">
        <v>141</v>
      </c>
      <c r="D55" s="63" t="s">
        <v>186</v>
      </c>
      <c r="E55" s="19" t="s">
        <v>170</v>
      </c>
      <c r="F55" s="18">
        <v>1</v>
      </c>
      <c r="G55" s="64">
        <v>15.4</v>
      </c>
      <c r="H55" s="64">
        <f t="shared" si="0"/>
        <v>1.8479999999999999</v>
      </c>
      <c r="I55" s="64">
        <f t="shared" si="1"/>
        <v>17.248000000000001</v>
      </c>
    </row>
    <row r="56" spans="1:9" ht="94.5" x14ac:dyDescent="0.25">
      <c r="A56" s="47">
        <v>51</v>
      </c>
      <c r="B56" s="48" t="s">
        <v>83</v>
      </c>
      <c r="C56" s="49" t="s">
        <v>141</v>
      </c>
      <c r="D56" s="63" t="s">
        <v>187</v>
      </c>
      <c r="E56" s="19" t="s">
        <v>170</v>
      </c>
      <c r="F56" s="18">
        <v>1</v>
      </c>
      <c r="G56" s="64">
        <v>33.6</v>
      </c>
      <c r="H56" s="64">
        <f t="shared" si="0"/>
        <v>4.032</v>
      </c>
      <c r="I56" s="64">
        <f t="shared" si="1"/>
        <v>37.632000000000005</v>
      </c>
    </row>
    <row r="57" spans="1:9" ht="94.5" x14ac:dyDescent="0.25">
      <c r="A57" s="47">
        <v>52</v>
      </c>
      <c r="B57" s="48" t="s">
        <v>83</v>
      </c>
      <c r="C57" s="49" t="s">
        <v>141</v>
      </c>
      <c r="D57" s="63" t="s">
        <v>188</v>
      </c>
      <c r="E57" s="19" t="s">
        <v>170</v>
      </c>
      <c r="F57" s="18">
        <v>1</v>
      </c>
      <c r="G57" s="64">
        <v>54.47</v>
      </c>
      <c r="H57" s="64">
        <f t="shared" si="0"/>
        <v>6.5363999999999995</v>
      </c>
      <c r="I57" s="64">
        <f t="shared" si="1"/>
        <v>61.006399999999999</v>
      </c>
    </row>
    <row r="58" spans="1:9" ht="94.5" x14ac:dyDescent="0.25">
      <c r="A58" s="47">
        <v>53</v>
      </c>
      <c r="B58" s="48" t="s">
        <v>83</v>
      </c>
      <c r="C58" s="49" t="s">
        <v>141</v>
      </c>
      <c r="D58" s="63" t="s">
        <v>189</v>
      </c>
      <c r="E58" s="19" t="s">
        <v>170</v>
      </c>
      <c r="F58" s="18">
        <v>1</v>
      </c>
      <c r="G58" s="64">
        <v>73.5</v>
      </c>
      <c r="H58" s="64">
        <f t="shared" si="0"/>
        <v>8.82</v>
      </c>
      <c r="I58" s="64">
        <f t="shared" si="1"/>
        <v>82.32</v>
      </c>
    </row>
    <row r="59" spans="1:9" ht="93.95" customHeight="1" x14ac:dyDescent="0.25">
      <c r="A59" s="47">
        <v>54</v>
      </c>
      <c r="B59" s="48" t="s">
        <v>190</v>
      </c>
      <c r="C59" s="49" t="s">
        <v>191</v>
      </c>
      <c r="D59" s="63" t="s">
        <v>192</v>
      </c>
      <c r="E59" s="19" t="s">
        <v>170</v>
      </c>
      <c r="F59" s="18">
        <v>1</v>
      </c>
      <c r="G59" s="64">
        <v>97.65</v>
      </c>
      <c r="H59" s="64">
        <f t="shared" si="0"/>
        <v>11.718</v>
      </c>
      <c r="I59" s="64">
        <f t="shared" si="1"/>
        <v>109.36800000000001</v>
      </c>
    </row>
    <row r="60" spans="1:9" ht="93.95" customHeight="1" x14ac:dyDescent="0.25">
      <c r="A60" s="47">
        <v>55</v>
      </c>
      <c r="B60" s="48" t="s">
        <v>190</v>
      </c>
      <c r="C60" s="49" t="s">
        <v>191</v>
      </c>
      <c r="D60" s="63" t="s">
        <v>193</v>
      </c>
      <c r="E60" s="19" t="s">
        <v>170</v>
      </c>
      <c r="F60" s="18">
        <v>1</v>
      </c>
      <c r="G60" s="64">
        <v>57.25</v>
      </c>
      <c r="H60" s="64">
        <f t="shared" si="0"/>
        <v>6.87</v>
      </c>
      <c r="I60" s="64">
        <f t="shared" si="1"/>
        <v>64.12</v>
      </c>
    </row>
    <row r="61" spans="1:9" ht="93.95" customHeight="1" x14ac:dyDescent="0.25">
      <c r="A61" s="47">
        <v>56</v>
      </c>
      <c r="B61" s="48" t="s">
        <v>194</v>
      </c>
      <c r="C61" s="49" t="s">
        <v>125</v>
      </c>
      <c r="D61" s="63" t="s">
        <v>195</v>
      </c>
      <c r="E61" s="19" t="s">
        <v>196</v>
      </c>
      <c r="F61" s="18">
        <v>1</v>
      </c>
      <c r="G61" s="64">
        <v>90.1</v>
      </c>
      <c r="H61" s="64">
        <f t="shared" si="0"/>
        <v>10.811999999999999</v>
      </c>
      <c r="I61" s="64">
        <f t="shared" si="1"/>
        <v>100.91199999999999</v>
      </c>
    </row>
    <row r="62" spans="1:9" ht="93.95" customHeight="1" x14ac:dyDescent="0.25">
      <c r="A62" s="47">
        <v>57</v>
      </c>
      <c r="B62" s="48" t="s">
        <v>197</v>
      </c>
      <c r="C62" s="49" t="s">
        <v>198</v>
      </c>
      <c r="D62" s="63" t="s">
        <v>199</v>
      </c>
      <c r="E62" s="19" t="s">
        <v>196</v>
      </c>
      <c r="F62" s="18">
        <v>1</v>
      </c>
      <c r="G62" s="64">
        <v>162.91999999999999</v>
      </c>
      <c r="H62" s="64">
        <f t="shared" si="0"/>
        <v>19.550399999999996</v>
      </c>
      <c r="I62" s="64">
        <f t="shared" si="1"/>
        <v>182.47039999999998</v>
      </c>
    </row>
    <row r="63" spans="1:9" ht="93.95" customHeight="1" x14ac:dyDescent="0.25">
      <c r="A63" s="47">
        <v>58</v>
      </c>
      <c r="B63" s="48" t="s">
        <v>197</v>
      </c>
      <c r="C63" s="49" t="s">
        <v>198</v>
      </c>
      <c r="D63" s="63" t="s">
        <v>200</v>
      </c>
      <c r="E63" s="19" t="s">
        <v>196</v>
      </c>
      <c r="F63" s="18">
        <v>1</v>
      </c>
      <c r="G63" s="64">
        <v>99.03</v>
      </c>
      <c r="H63" s="64">
        <f t="shared" si="0"/>
        <v>11.883599999999999</v>
      </c>
      <c r="I63" s="64">
        <f t="shared" si="1"/>
        <v>110.9136</v>
      </c>
    </row>
    <row r="64" spans="1:9" ht="93.95" customHeight="1" x14ac:dyDescent="0.25">
      <c r="A64" s="47">
        <v>59</v>
      </c>
      <c r="B64" s="48" t="s">
        <v>201</v>
      </c>
      <c r="C64" s="49" t="s">
        <v>202</v>
      </c>
      <c r="D64" s="63" t="s">
        <v>203</v>
      </c>
      <c r="E64" s="19" t="s">
        <v>204</v>
      </c>
      <c r="F64" s="18">
        <v>1</v>
      </c>
      <c r="G64" s="64">
        <v>960.04</v>
      </c>
      <c r="H64" s="64">
        <f t="shared" si="0"/>
        <v>115.20479999999999</v>
      </c>
      <c r="I64" s="64">
        <f t="shared" si="1"/>
        <v>1075.2447999999999</v>
      </c>
    </row>
    <row r="65" spans="1:9" ht="93.95" customHeight="1" x14ac:dyDescent="0.25">
      <c r="A65" s="47">
        <v>60</v>
      </c>
      <c r="B65" s="48" t="s">
        <v>205</v>
      </c>
      <c r="C65" s="49" t="s">
        <v>206</v>
      </c>
      <c r="D65" s="63" t="s">
        <v>207</v>
      </c>
      <c r="E65" s="19" t="s">
        <v>208</v>
      </c>
      <c r="F65" s="18">
        <v>1</v>
      </c>
      <c r="G65" s="64">
        <v>152.32</v>
      </c>
      <c r="H65" s="64">
        <f t="shared" si="0"/>
        <v>18.278399999999998</v>
      </c>
      <c r="I65" s="64">
        <f t="shared" si="1"/>
        <v>170.5984</v>
      </c>
    </row>
    <row r="66" spans="1:9" ht="93.95" customHeight="1" x14ac:dyDescent="0.25">
      <c r="A66" s="47">
        <v>61</v>
      </c>
      <c r="B66" s="48" t="s">
        <v>209</v>
      </c>
      <c r="C66" s="49" t="s">
        <v>210</v>
      </c>
      <c r="D66" s="63" t="s">
        <v>211</v>
      </c>
      <c r="E66" s="19" t="s">
        <v>212</v>
      </c>
      <c r="F66" s="18">
        <v>1</v>
      </c>
      <c r="G66" s="64">
        <v>73.17</v>
      </c>
      <c r="H66" s="64">
        <f t="shared" si="0"/>
        <v>8.7804000000000002</v>
      </c>
      <c r="I66" s="64">
        <f t="shared" si="1"/>
        <v>81.950400000000002</v>
      </c>
    </row>
    <row r="67" spans="1:9" ht="93.95" customHeight="1" x14ac:dyDescent="0.25">
      <c r="A67" s="47">
        <v>62</v>
      </c>
      <c r="B67" s="48" t="s">
        <v>213</v>
      </c>
      <c r="C67" s="49" t="s">
        <v>214</v>
      </c>
      <c r="D67" s="63" t="s">
        <v>215</v>
      </c>
      <c r="E67" s="19" t="s">
        <v>212</v>
      </c>
      <c r="F67" s="18">
        <v>1</v>
      </c>
      <c r="G67" s="64">
        <v>48.52</v>
      </c>
      <c r="H67" s="64">
        <f t="shared" si="0"/>
        <v>5.8224</v>
      </c>
      <c r="I67" s="64">
        <f t="shared" si="1"/>
        <v>54.342400000000005</v>
      </c>
    </row>
    <row r="68" spans="1:9" ht="93.95" customHeight="1" x14ac:dyDescent="0.25">
      <c r="A68" s="47">
        <v>63</v>
      </c>
      <c r="B68" s="48" t="s">
        <v>216</v>
      </c>
      <c r="C68" s="49" t="s">
        <v>217</v>
      </c>
      <c r="D68" s="63" t="s">
        <v>218</v>
      </c>
      <c r="E68" s="19" t="s">
        <v>212</v>
      </c>
      <c r="F68" s="18">
        <v>1</v>
      </c>
      <c r="G68" s="64">
        <v>125.65</v>
      </c>
      <c r="H68" s="64">
        <f t="shared" si="0"/>
        <v>15.077999999999999</v>
      </c>
      <c r="I68" s="64">
        <f t="shared" si="1"/>
        <v>140.72800000000001</v>
      </c>
    </row>
    <row r="69" spans="1:9" ht="93.95" customHeight="1" x14ac:dyDescent="0.25">
      <c r="A69" s="47">
        <v>64</v>
      </c>
      <c r="B69" s="48" t="s">
        <v>219</v>
      </c>
      <c r="C69" s="49" t="s">
        <v>220</v>
      </c>
      <c r="D69" s="63" t="s">
        <v>221</v>
      </c>
      <c r="E69" s="19" t="s">
        <v>212</v>
      </c>
      <c r="F69" s="18">
        <v>1</v>
      </c>
      <c r="G69" s="64">
        <v>57.99</v>
      </c>
      <c r="H69" s="64">
        <f t="shared" si="0"/>
        <v>6.9588000000000001</v>
      </c>
      <c r="I69" s="64">
        <f t="shared" si="1"/>
        <v>64.948800000000006</v>
      </c>
    </row>
    <row r="70" spans="1:9" x14ac:dyDescent="0.25">
      <c r="G70" s="23">
        <f>SUM(G6:G69)</f>
        <v>9199.1515000000036</v>
      </c>
      <c r="I70" s="23">
        <f>SUM(I6:I69)</f>
        <v>10303.049679999998</v>
      </c>
    </row>
    <row r="73" spans="1:9" x14ac:dyDescent="0.25">
      <c r="A73" s="32" t="s">
        <v>120</v>
      </c>
    </row>
    <row r="74" spans="1:9" x14ac:dyDescent="0.25">
      <c r="A74" s="32" t="s">
        <v>222</v>
      </c>
    </row>
  </sheetData>
  <mergeCells count="3">
    <mergeCell ref="A1:I1"/>
    <mergeCell ref="A2:I2"/>
    <mergeCell ref="A3:I3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E16" sqref="E16"/>
    </sheetView>
  </sheetViews>
  <sheetFormatPr baseColWidth="10" defaultRowHeight="15" x14ac:dyDescent="0.25"/>
  <cols>
    <col min="3" max="3" width="19.28515625" customWidth="1"/>
    <col min="4" max="4" width="26.5703125" customWidth="1"/>
    <col min="5" max="5" width="34.5703125" customWidth="1"/>
  </cols>
  <sheetData>
    <row r="1" spans="1:9" ht="15.75" x14ac:dyDescent="0.25">
      <c r="A1" s="58" t="s">
        <v>5</v>
      </c>
      <c r="B1" s="58"/>
      <c r="C1" s="58"/>
      <c r="D1" s="58"/>
      <c r="E1" s="58"/>
      <c r="F1" s="58"/>
      <c r="G1" s="58"/>
      <c r="H1" s="58"/>
      <c r="I1" s="58"/>
    </row>
    <row r="2" spans="1:9" ht="15.75" x14ac:dyDescent="0.25">
      <c r="A2" s="59" t="s">
        <v>4</v>
      </c>
      <c r="B2" s="59"/>
      <c r="C2" s="59"/>
      <c r="D2" s="59"/>
      <c r="E2" s="59"/>
      <c r="F2" s="59"/>
      <c r="G2" s="59"/>
      <c r="H2" s="59"/>
      <c r="I2" s="59"/>
    </row>
    <row r="3" spans="1:9" ht="15.75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9" ht="15.75" x14ac:dyDescent="0.25">
      <c r="A4" s="6"/>
      <c r="B4" s="7"/>
      <c r="C4" s="8"/>
      <c r="D4" s="9"/>
      <c r="E4" s="11"/>
      <c r="F4" s="11"/>
      <c r="G4" s="8"/>
      <c r="H4" s="6"/>
      <c r="I4" s="6"/>
    </row>
    <row r="5" spans="1:9" ht="45" customHeight="1" x14ac:dyDescent="0.25">
      <c r="A5" s="1" t="s">
        <v>2</v>
      </c>
      <c r="B5" s="1" t="s">
        <v>10</v>
      </c>
      <c r="C5" s="46" t="s">
        <v>7</v>
      </c>
      <c r="D5" s="3" t="s">
        <v>8</v>
      </c>
      <c r="E5" s="3" t="s">
        <v>9</v>
      </c>
      <c r="F5" s="1" t="s">
        <v>104</v>
      </c>
      <c r="G5" s="1" t="s">
        <v>105</v>
      </c>
      <c r="H5" s="1" t="s">
        <v>106</v>
      </c>
      <c r="I5" s="1" t="s">
        <v>107</v>
      </c>
    </row>
    <row r="6" spans="1:9" ht="45" customHeight="1" x14ac:dyDescent="0.25">
      <c r="A6" s="47">
        <v>1</v>
      </c>
      <c r="B6" s="48" t="s">
        <v>108</v>
      </c>
      <c r="C6" s="49" t="s">
        <v>109</v>
      </c>
      <c r="D6" s="50" t="s">
        <v>110</v>
      </c>
      <c r="E6" s="48" t="s">
        <v>111</v>
      </c>
      <c r="F6" s="50">
        <v>3</v>
      </c>
      <c r="G6" s="51">
        <v>543.87</v>
      </c>
      <c r="H6" s="51">
        <v>65.264399999999995</v>
      </c>
      <c r="I6" s="52">
        <f>G6+H6</f>
        <v>609.13440000000003</v>
      </c>
    </row>
    <row r="7" spans="1:9" ht="45" customHeight="1" x14ac:dyDescent="0.25">
      <c r="A7" s="47">
        <v>2</v>
      </c>
      <c r="B7" s="48" t="s">
        <v>112</v>
      </c>
      <c r="C7" s="49" t="s">
        <v>113</v>
      </c>
      <c r="D7" s="50" t="s">
        <v>114</v>
      </c>
      <c r="E7" s="48" t="s">
        <v>115</v>
      </c>
      <c r="F7" s="50">
        <v>4</v>
      </c>
      <c r="G7" s="51">
        <v>1039.28</v>
      </c>
      <c r="H7" s="51">
        <f>G7*12%</f>
        <v>124.71359999999999</v>
      </c>
      <c r="I7" s="52">
        <f>G7+H7</f>
        <v>1163.9936</v>
      </c>
    </row>
    <row r="8" spans="1:9" ht="15.75" x14ac:dyDescent="0.25">
      <c r="A8" s="5"/>
      <c r="B8" s="12"/>
      <c r="C8" s="53"/>
      <c r="D8" s="10"/>
      <c r="E8" s="10"/>
      <c r="F8" s="28"/>
      <c r="G8" s="5"/>
      <c r="H8" s="5"/>
      <c r="I8" s="54">
        <f>SUM(I6:I7)</f>
        <v>1773.1280000000002</v>
      </c>
    </row>
  </sheetData>
  <mergeCells count="3">
    <mergeCell ref="A1:I1"/>
    <mergeCell ref="A2:I2"/>
    <mergeCell ref="A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49" zoomScale="115" zoomScaleNormal="115" workbookViewId="0">
      <selection activeCell="B71" sqref="B71"/>
    </sheetView>
  </sheetViews>
  <sheetFormatPr baseColWidth="10" defaultRowHeight="15" x14ac:dyDescent="0.25"/>
  <cols>
    <col min="1" max="1" width="11.42578125" style="32"/>
    <col min="2" max="2" width="50.140625" style="32" customWidth="1"/>
    <col min="3" max="3" width="16" style="39" customWidth="1"/>
    <col min="4" max="4" width="18" style="32" bestFit="1" customWidth="1"/>
    <col min="5" max="5" width="45.85546875" style="40" customWidth="1"/>
    <col min="6" max="6" width="11.42578125" style="41"/>
    <col min="7" max="7" width="11.42578125" style="45" customWidth="1"/>
    <col min="8" max="8" width="11.42578125" style="41"/>
    <col min="9" max="10" width="0" style="32" hidden="1" customWidth="1"/>
    <col min="11" max="12" width="11.42578125" style="32"/>
  </cols>
  <sheetData>
    <row r="1" spans="1:10" ht="15.75" x14ac:dyDescent="0.25">
      <c r="A1" s="58" t="s">
        <v>6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59" t="s">
        <v>4</v>
      </c>
      <c r="B2" s="59"/>
      <c r="C2" s="59"/>
      <c r="D2" s="59"/>
      <c r="E2" s="59"/>
      <c r="F2" s="59"/>
      <c r="G2" s="59"/>
      <c r="H2" s="59"/>
    </row>
    <row r="3" spans="1:10" ht="15.75" x14ac:dyDescent="0.25">
      <c r="A3" s="59" t="s">
        <v>15</v>
      </c>
      <c r="B3" s="59"/>
      <c r="C3" s="59"/>
      <c r="D3" s="59"/>
      <c r="E3" s="59"/>
      <c r="F3" s="59"/>
      <c r="G3" s="59"/>
      <c r="H3" s="59"/>
    </row>
    <row r="4" spans="1:10" ht="16.5" thickBot="1" x14ac:dyDescent="0.3">
      <c r="A4" s="6"/>
      <c r="B4" s="7"/>
      <c r="C4" s="21"/>
      <c r="D4" s="9"/>
      <c r="E4" s="11"/>
      <c r="F4" s="24"/>
      <c r="G4" s="42"/>
      <c r="H4" s="25"/>
    </row>
    <row r="5" spans="1:10" ht="57" customHeight="1" x14ac:dyDescent="0.25">
      <c r="A5" s="2" t="s">
        <v>103</v>
      </c>
      <c r="B5" s="29" t="s">
        <v>10</v>
      </c>
      <c r="C5" s="30" t="s">
        <v>7</v>
      </c>
      <c r="D5" s="30" t="s">
        <v>8</v>
      </c>
      <c r="E5" s="2" t="s">
        <v>9</v>
      </c>
      <c r="F5" s="33" t="s">
        <v>91</v>
      </c>
      <c r="G5" s="43" t="s">
        <v>92</v>
      </c>
      <c r="H5" s="33" t="s">
        <v>93</v>
      </c>
      <c r="I5" s="33" t="s">
        <v>94</v>
      </c>
      <c r="J5" s="33" t="s">
        <v>95</v>
      </c>
    </row>
    <row r="6" spans="1:10" ht="9.9499999999999993" customHeight="1" x14ac:dyDescent="0.25">
      <c r="A6" s="55">
        <v>1</v>
      </c>
      <c r="B6" s="34" t="s">
        <v>84</v>
      </c>
      <c r="C6" s="22">
        <v>104503719001</v>
      </c>
      <c r="D6" s="34" t="s">
        <v>16</v>
      </c>
      <c r="E6" s="61" t="s">
        <v>96</v>
      </c>
      <c r="F6" s="35">
        <v>8</v>
      </c>
      <c r="G6" s="44">
        <v>12.85</v>
      </c>
      <c r="H6" s="44">
        <f>F6*G6</f>
        <v>102.8</v>
      </c>
      <c r="I6" s="35">
        <v>12</v>
      </c>
      <c r="J6" s="38">
        <v>115136</v>
      </c>
    </row>
    <row r="7" spans="1:10" ht="9.9499999999999993" customHeight="1" x14ac:dyDescent="0.25">
      <c r="A7" s="55">
        <v>2</v>
      </c>
      <c r="B7" s="34" t="s">
        <v>85</v>
      </c>
      <c r="C7" s="22">
        <v>912538519001</v>
      </c>
      <c r="D7" s="34" t="s">
        <v>17</v>
      </c>
      <c r="E7" s="61"/>
      <c r="F7" s="35">
        <v>8</v>
      </c>
      <c r="G7" s="44">
        <v>10.9</v>
      </c>
      <c r="H7" s="44">
        <f t="shared" ref="H7:H66" si="0">F7*G7</f>
        <v>87.2</v>
      </c>
      <c r="I7" s="35">
        <v>12</v>
      </c>
      <c r="J7" s="38">
        <v>97664</v>
      </c>
    </row>
    <row r="8" spans="1:10" ht="9.9499999999999993" customHeight="1" x14ac:dyDescent="0.25">
      <c r="A8" s="55">
        <v>3</v>
      </c>
      <c r="B8" s="34" t="s">
        <v>84</v>
      </c>
      <c r="C8" s="22">
        <v>104503719001</v>
      </c>
      <c r="D8" s="34" t="s">
        <v>18</v>
      </c>
      <c r="E8" s="61"/>
      <c r="F8" s="35">
        <v>20</v>
      </c>
      <c r="G8" s="44">
        <v>13.5</v>
      </c>
      <c r="H8" s="44">
        <f t="shared" si="0"/>
        <v>270</v>
      </c>
      <c r="I8" s="35">
        <v>12</v>
      </c>
      <c r="J8" s="35">
        <v>302.39999999999998</v>
      </c>
    </row>
    <row r="9" spans="1:10" ht="9.9499999999999993" customHeight="1" x14ac:dyDescent="0.25">
      <c r="A9" s="55">
        <v>4</v>
      </c>
      <c r="B9" s="34" t="s">
        <v>85</v>
      </c>
      <c r="C9" s="22">
        <v>912538519001</v>
      </c>
      <c r="D9" s="34" t="s">
        <v>19</v>
      </c>
      <c r="E9" s="61"/>
      <c r="F9" s="35">
        <v>30</v>
      </c>
      <c r="G9" s="44">
        <v>2.1</v>
      </c>
      <c r="H9" s="44">
        <f t="shared" si="0"/>
        <v>63</v>
      </c>
      <c r="I9" s="35">
        <v>12</v>
      </c>
      <c r="J9" s="35">
        <v>70.56</v>
      </c>
    </row>
    <row r="10" spans="1:10" ht="9.9499999999999993" customHeight="1" x14ac:dyDescent="0.25">
      <c r="A10" s="55">
        <v>5</v>
      </c>
      <c r="B10" s="34" t="s">
        <v>20</v>
      </c>
      <c r="C10" s="22">
        <v>1591718165001</v>
      </c>
      <c r="D10" s="34" t="s">
        <v>21</v>
      </c>
      <c r="E10" s="62" t="s">
        <v>97</v>
      </c>
      <c r="F10" s="35">
        <v>162</v>
      </c>
      <c r="G10" s="35">
        <v>48.26</v>
      </c>
      <c r="H10" s="35">
        <f t="shared" si="0"/>
        <v>7818.12</v>
      </c>
      <c r="I10" s="27"/>
      <c r="J10" s="27"/>
    </row>
    <row r="11" spans="1:10" ht="9.9499999999999993" customHeight="1" x14ac:dyDescent="0.25">
      <c r="A11" s="55">
        <v>6</v>
      </c>
      <c r="B11" s="34" t="s">
        <v>22</v>
      </c>
      <c r="C11" s="22">
        <v>1891761461001</v>
      </c>
      <c r="D11" s="34" t="s">
        <v>23</v>
      </c>
      <c r="E11" s="62"/>
      <c r="F11" s="35">
        <v>68</v>
      </c>
      <c r="G11" s="44">
        <v>8.1300000000000008</v>
      </c>
      <c r="H11" s="44">
        <f t="shared" si="0"/>
        <v>552.84</v>
      </c>
      <c r="I11" s="35">
        <v>12</v>
      </c>
      <c r="J11" s="38">
        <v>6191808</v>
      </c>
    </row>
    <row r="12" spans="1:10" ht="9.9499999999999993" customHeight="1" x14ac:dyDescent="0.25">
      <c r="A12" s="55">
        <v>7</v>
      </c>
      <c r="B12" s="34" t="s">
        <v>24</v>
      </c>
      <c r="C12" s="22">
        <v>1591714798001</v>
      </c>
      <c r="D12" s="34" t="s">
        <v>25</v>
      </c>
      <c r="E12" s="62"/>
      <c r="F12" s="35">
        <v>68</v>
      </c>
      <c r="G12" s="44">
        <v>2.59</v>
      </c>
      <c r="H12" s="44">
        <f t="shared" si="0"/>
        <v>176.12</v>
      </c>
      <c r="I12" s="35">
        <v>12</v>
      </c>
      <c r="J12" s="38">
        <v>1972544</v>
      </c>
    </row>
    <row r="13" spans="1:10" ht="9.9499999999999993" customHeight="1" x14ac:dyDescent="0.25">
      <c r="A13" s="55">
        <v>8</v>
      </c>
      <c r="B13" s="34" t="s">
        <v>26</v>
      </c>
      <c r="C13" s="22">
        <v>1591717525001</v>
      </c>
      <c r="D13" s="34" t="s">
        <v>27</v>
      </c>
      <c r="E13" s="62"/>
      <c r="F13" s="35">
        <v>136</v>
      </c>
      <c r="G13" s="44">
        <v>9.52</v>
      </c>
      <c r="H13" s="44">
        <f t="shared" si="0"/>
        <v>1294.72</v>
      </c>
      <c r="I13" s="35">
        <v>12</v>
      </c>
      <c r="J13" s="36">
        <v>14500864</v>
      </c>
    </row>
    <row r="14" spans="1:10" ht="9.9499999999999993" customHeight="1" x14ac:dyDescent="0.25">
      <c r="A14" s="55">
        <v>9</v>
      </c>
      <c r="B14" s="37" t="s">
        <v>28</v>
      </c>
      <c r="C14" s="22">
        <v>1591713775001</v>
      </c>
      <c r="D14" s="37" t="s">
        <v>29</v>
      </c>
      <c r="E14" s="62"/>
      <c r="F14" s="35">
        <v>68</v>
      </c>
      <c r="G14" s="44">
        <v>12.13</v>
      </c>
      <c r="H14" s="44">
        <f t="shared" si="0"/>
        <v>824.84</v>
      </c>
      <c r="I14" s="35">
        <v>12</v>
      </c>
      <c r="J14" s="38">
        <v>9238208</v>
      </c>
    </row>
    <row r="15" spans="1:10" ht="9.9499999999999993" customHeight="1" x14ac:dyDescent="0.25">
      <c r="A15" s="55">
        <v>10</v>
      </c>
      <c r="B15" s="34" t="s">
        <v>83</v>
      </c>
      <c r="C15" s="22">
        <v>1790732657001</v>
      </c>
      <c r="D15" s="34" t="s">
        <v>30</v>
      </c>
      <c r="E15" s="60" t="s">
        <v>98</v>
      </c>
      <c r="F15" s="35">
        <v>67</v>
      </c>
      <c r="G15" s="44">
        <v>3.77</v>
      </c>
      <c r="H15" s="44">
        <f t="shared" si="0"/>
        <v>252.59</v>
      </c>
      <c r="I15" s="35">
        <v>12</v>
      </c>
      <c r="J15" s="38">
        <v>2829008</v>
      </c>
    </row>
    <row r="16" spans="1:10" ht="9.9499999999999993" customHeight="1" x14ac:dyDescent="0.25">
      <c r="A16" s="55">
        <v>11</v>
      </c>
      <c r="B16" s="34" t="s">
        <v>86</v>
      </c>
      <c r="C16" s="31">
        <v>1715241525001</v>
      </c>
      <c r="D16" s="34" t="s">
        <v>31</v>
      </c>
      <c r="E16" s="60"/>
      <c r="F16" s="35">
        <v>134</v>
      </c>
      <c r="G16" s="44">
        <v>1.0900000000000001</v>
      </c>
      <c r="H16" s="44">
        <f t="shared" si="0"/>
        <v>146.06</v>
      </c>
      <c r="I16" s="35">
        <v>12</v>
      </c>
      <c r="J16" s="38">
        <v>1635872</v>
      </c>
    </row>
    <row r="17" spans="1:10" ht="9.9499999999999993" customHeight="1" x14ac:dyDescent="0.25">
      <c r="A17" s="55">
        <v>12</v>
      </c>
      <c r="B17" s="34" t="s">
        <v>83</v>
      </c>
      <c r="C17" s="22">
        <v>1790732657001</v>
      </c>
      <c r="D17" s="34" t="s">
        <v>32</v>
      </c>
      <c r="E17" s="60"/>
      <c r="F17" s="35">
        <v>201</v>
      </c>
      <c r="G17" s="44">
        <v>0.47499999999999998</v>
      </c>
      <c r="H17" s="44">
        <f t="shared" si="0"/>
        <v>95.474999999999994</v>
      </c>
      <c r="I17" s="35">
        <v>12</v>
      </c>
      <c r="J17" s="38">
        <v>106932</v>
      </c>
    </row>
    <row r="18" spans="1:10" ht="9.9499999999999993" customHeight="1" x14ac:dyDescent="0.25">
      <c r="A18" s="55">
        <v>13</v>
      </c>
      <c r="B18" s="34" t="s">
        <v>83</v>
      </c>
      <c r="C18" s="22">
        <v>1790732657001</v>
      </c>
      <c r="D18" s="34" t="s">
        <v>33</v>
      </c>
      <c r="E18" s="60"/>
      <c r="F18" s="35">
        <v>134</v>
      </c>
      <c r="G18" s="44">
        <v>1.4</v>
      </c>
      <c r="H18" s="44">
        <f t="shared" si="0"/>
        <v>187.6</v>
      </c>
      <c r="I18" s="35">
        <v>12</v>
      </c>
      <c r="J18" s="38">
        <v>210112</v>
      </c>
    </row>
    <row r="19" spans="1:10" ht="9.9499999999999993" customHeight="1" x14ac:dyDescent="0.25">
      <c r="A19" s="55">
        <v>14</v>
      </c>
      <c r="B19" s="34" t="s">
        <v>86</v>
      </c>
      <c r="C19" s="31">
        <v>1715241525001</v>
      </c>
      <c r="D19" s="34" t="s">
        <v>34</v>
      </c>
      <c r="E19" s="60"/>
      <c r="F19" s="35">
        <v>370</v>
      </c>
      <c r="G19" s="44">
        <v>1.17</v>
      </c>
      <c r="H19" s="44">
        <f t="shared" si="0"/>
        <v>432.9</v>
      </c>
      <c r="I19" s="35">
        <v>12</v>
      </c>
      <c r="J19" s="38">
        <v>484848</v>
      </c>
    </row>
    <row r="20" spans="1:10" ht="9.9499999999999993" customHeight="1" x14ac:dyDescent="0.25">
      <c r="A20" s="55">
        <v>15</v>
      </c>
      <c r="B20" s="34" t="s">
        <v>86</v>
      </c>
      <c r="C20" s="31">
        <v>1715241525001</v>
      </c>
      <c r="D20" s="34" t="s">
        <v>35</v>
      </c>
      <c r="E20" s="60"/>
      <c r="F20" s="35">
        <v>67</v>
      </c>
      <c r="G20" s="44">
        <v>0.44</v>
      </c>
      <c r="H20" s="44">
        <f t="shared" si="0"/>
        <v>29.48</v>
      </c>
      <c r="I20" s="35">
        <v>12</v>
      </c>
      <c r="J20" s="38">
        <v>330176</v>
      </c>
    </row>
    <row r="21" spans="1:10" ht="9.9499999999999993" customHeight="1" x14ac:dyDescent="0.25">
      <c r="A21" s="55">
        <v>16</v>
      </c>
      <c r="B21" s="34" t="s">
        <v>86</v>
      </c>
      <c r="C21" s="31">
        <v>1715241525001</v>
      </c>
      <c r="D21" s="34" t="s">
        <v>36</v>
      </c>
      <c r="E21" s="60"/>
      <c r="F21" s="35">
        <v>64</v>
      </c>
      <c r="G21" s="44">
        <v>1.85</v>
      </c>
      <c r="H21" s="44">
        <f t="shared" si="0"/>
        <v>118.4</v>
      </c>
      <c r="I21" s="35">
        <v>12</v>
      </c>
      <c r="J21" s="38">
        <v>132608</v>
      </c>
    </row>
    <row r="22" spans="1:10" ht="9.9499999999999993" customHeight="1" x14ac:dyDescent="0.25">
      <c r="A22" s="55">
        <v>17</v>
      </c>
      <c r="B22" s="34" t="s">
        <v>86</v>
      </c>
      <c r="C22" s="31">
        <v>1715241525001</v>
      </c>
      <c r="D22" s="34" t="s">
        <v>37</v>
      </c>
      <c r="E22" s="60"/>
      <c r="F22" s="35">
        <v>34</v>
      </c>
      <c r="G22" s="44">
        <v>1.3</v>
      </c>
      <c r="H22" s="44">
        <f t="shared" si="0"/>
        <v>44.2</v>
      </c>
      <c r="I22" s="35">
        <v>12</v>
      </c>
      <c r="J22" s="38">
        <v>195104</v>
      </c>
    </row>
    <row r="23" spans="1:10" ht="9.9499999999999993" customHeight="1" x14ac:dyDescent="0.25">
      <c r="A23" s="55">
        <v>18</v>
      </c>
      <c r="B23" s="34" t="s">
        <v>87</v>
      </c>
      <c r="C23" s="31">
        <v>1710059575001</v>
      </c>
      <c r="D23" s="34" t="s">
        <v>38</v>
      </c>
      <c r="E23" s="60"/>
      <c r="F23" s="35">
        <v>134</v>
      </c>
      <c r="G23" s="44">
        <v>0.625</v>
      </c>
      <c r="H23" s="44">
        <f t="shared" si="0"/>
        <v>83.75</v>
      </c>
      <c r="I23" s="35">
        <v>12</v>
      </c>
      <c r="J23" s="35">
        <v>93.8</v>
      </c>
    </row>
    <row r="24" spans="1:10" ht="9.9499999999999993" customHeight="1" x14ac:dyDescent="0.25">
      <c r="A24" s="55">
        <v>19</v>
      </c>
      <c r="B24" s="34" t="s">
        <v>86</v>
      </c>
      <c r="C24" s="31">
        <v>1715241525001</v>
      </c>
      <c r="D24" s="34" t="s">
        <v>39</v>
      </c>
      <c r="E24" s="60"/>
      <c r="F24" s="35">
        <v>201</v>
      </c>
      <c r="G24" s="44">
        <v>0.38500000000000001</v>
      </c>
      <c r="H24" s="44">
        <f t="shared" si="0"/>
        <v>77.385000000000005</v>
      </c>
      <c r="I24" s="35">
        <v>12</v>
      </c>
      <c r="J24" s="38">
        <v>866712</v>
      </c>
    </row>
    <row r="25" spans="1:10" ht="9.9499999999999993" customHeight="1" x14ac:dyDescent="0.25">
      <c r="A25" s="55">
        <v>20</v>
      </c>
      <c r="B25" s="34" t="s">
        <v>86</v>
      </c>
      <c r="C25" s="31">
        <v>1715241525001</v>
      </c>
      <c r="D25" s="34" t="s">
        <v>40</v>
      </c>
      <c r="E25" s="60"/>
      <c r="F25" s="35">
        <v>67</v>
      </c>
      <c r="G25" s="44">
        <v>1.79</v>
      </c>
      <c r="H25" s="44">
        <f t="shared" si="0"/>
        <v>119.93</v>
      </c>
      <c r="I25" s="35">
        <v>12</v>
      </c>
      <c r="J25" s="38">
        <v>1343216</v>
      </c>
    </row>
    <row r="26" spans="1:10" ht="9.9499999999999993" customHeight="1" x14ac:dyDescent="0.25">
      <c r="A26" s="55">
        <v>21</v>
      </c>
      <c r="B26" s="34" t="s">
        <v>86</v>
      </c>
      <c r="C26" s="31">
        <v>1715241525001</v>
      </c>
      <c r="D26" s="34" t="s">
        <v>41</v>
      </c>
      <c r="E26" s="60"/>
      <c r="F26" s="35">
        <v>268</v>
      </c>
      <c r="G26" s="44">
        <v>0.39100000000000001</v>
      </c>
      <c r="H26" s="44">
        <f t="shared" si="0"/>
        <v>104.78800000000001</v>
      </c>
      <c r="I26" s="35">
        <v>12</v>
      </c>
      <c r="J26" s="38">
        <v>1173626</v>
      </c>
    </row>
    <row r="27" spans="1:10" ht="9.9499999999999993" customHeight="1" x14ac:dyDescent="0.25">
      <c r="A27" s="55">
        <v>22</v>
      </c>
      <c r="B27" s="34" t="s">
        <v>86</v>
      </c>
      <c r="C27" s="31">
        <v>1715241525001</v>
      </c>
      <c r="D27" s="34" t="s">
        <v>42</v>
      </c>
      <c r="E27" s="60"/>
      <c r="F27" s="35">
        <v>134</v>
      </c>
      <c r="G27" s="44">
        <v>0.59</v>
      </c>
      <c r="H27" s="44">
        <f t="shared" si="0"/>
        <v>79.06</v>
      </c>
      <c r="I27" s="35">
        <v>12</v>
      </c>
      <c r="J27" s="38">
        <v>885472</v>
      </c>
    </row>
    <row r="28" spans="1:10" ht="9.9499999999999993" customHeight="1" x14ac:dyDescent="0.25">
      <c r="A28" s="55">
        <v>23</v>
      </c>
      <c r="B28" s="34" t="s">
        <v>86</v>
      </c>
      <c r="C28" s="31">
        <v>1715241525001</v>
      </c>
      <c r="D28" s="34" t="s">
        <v>43</v>
      </c>
      <c r="E28" s="60"/>
      <c r="F28" s="35">
        <v>268</v>
      </c>
      <c r="G28" s="44">
        <v>0.39100000000000001</v>
      </c>
      <c r="H28" s="44">
        <f t="shared" si="0"/>
        <v>104.78800000000001</v>
      </c>
      <c r="I28" s="35">
        <v>12</v>
      </c>
      <c r="J28" s="38">
        <v>1173626</v>
      </c>
    </row>
    <row r="29" spans="1:10" ht="9.9499999999999993" customHeight="1" x14ac:dyDescent="0.25">
      <c r="A29" s="55">
        <v>24</v>
      </c>
      <c r="B29" s="34" t="s">
        <v>86</v>
      </c>
      <c r="C29" s="31">
        <v>1715241525001</v>
      </c>
      <c r="D29" s="34" t="s">
        <v>44</v>
      </c>
      <c r="E29" s="60"/>
      <c r="F29" s="35">
        <v>67</v>
      </c>
      <c r="G29" s="44">
        <v>0.44</v>
      </c>
      <c r="H29" s="44">
        <f t="shared" si="0"/>
        <v>29.48</v>
      </c>
      <c r="I29" s="35">
        <v>12</v>
      </c>
      <c r="J29" s="38">
        <v>330176</v>
      </c>
    </row>
    <row r="30" spans="1:10" ht="9.9499999999999993" customHeight="1" x14ac:dyDescent="0.25">
      <c r="A30" s="55">
        <v>25</v>
      </c>
      <c r="B30" s="34" t="s">
        <v>86</v>
      </c>
      <c r="C30" s="31">
        <v>1715241525001</v>
      </c>
      <c r="D30" s="34" t="s">
        <v>45</v>
      </c>
      <c r="E30" s="60"/>
      <c r="F30" s="35">
        <v>134</v>
      </c>
      <c r="G30" s="44">
        <v>1.05</v>
      </c>
      <c r="H30" s="44">
        <f t="shared" si="0"/>
        <v>140.70000000000002</v>
      </c>
      <c r="I30" s="35">
        <v>12</v>
      </c>
      <c r="J30" s="38">
        <v>157584</v>
      </c>
    </row>
    <row r="31" spans="1:10" ht="9.9499999999999993" customHeight="1" x14ac:dyDescent="0.25">
      <c r="A31" s="55">
        <v>26</v>
      </c>
      <c r="B31" s="34" t="s">
        <v>83</v>
      </c>
      <c r="C31" s="22">
        <v>1790732657001</v>
      </c>
      <c r="D31" s="34" t="s">
        <v>46</v>
      </c>
      <c r="E31" s="60"/>
      <c r="F31" s="35">
        <v>134</v>
      </c>
      <c r="G31" s="44">
        <v>0.59</v>
      </c>
      <c r="H31" s="44">
        <f t="shared" si="0"/>
        <v>79.06</v>
      </c>
      <c r="I31" s="35">
        <v>12</v>
      </c>
      <c r="J31" s="38">
        <v>885472</v>
      </c>
    </row>
    <row r="32" spans="1:10" ht="9.9499999999999993" customHeight="1" x14ac:dyDescent="0.25">
      <c r="A32" s="55">
        <v>27</v>
      </c>
      <c r="B32" s="34" t="s">
        <v>83</v>
      </c>
      <c r="C32" s="22">
        <v>1790732657001</v>
      </c>
      <c r="D32" s="34" t="s">
        <v>47</v>
      </c>
      <c r="E32" s="60"/>
      <c r="F32" s="35">
        <v>23</v>
      </c>
      <c r="G32" s="44">
        <v>1.65</v>
      </c>
      <c r="H32" s="44">
        <f t="shared" si="0"/>
        <v>37.949999999999996</v>
      </c>
      <c r="I32" s="35">
        <v>12</v>
      </c>
      <c r="J32" s="38">
        <v>42504</v>
      </c>
    </row>
    <row r="33" spans="1:10" ht="9.9499999999999993" customHeight="1" x14ac:dyDescent="0.25">
      <c r="A33" s="55">
        <v>28</v>
      </c>
      <c r="B33" s="34" t="s">
        <v>83</v>
      </c>
      <c r="C33" s="22">
        <v>1790732657001</v>
      </c>
      <c r="D33" s="34" t="s">
        <v>48</v>
      </c>
      <c r="E33" s="60"/>
      <c r="F33" s="35">
        <v>134</v>
      </c>
      <c r="G33" s="44">
        <v>0.11700000000000001</v>
      </c>
      <c r="H33" s="44">
        <f t="shared" si="0"/>
        <v>15.678000000000001</v>
      </c>
      <c r="I33" s="35">
        <v>12</v>
      </c>
      <c r="J33" s="38">
        <v>175594</v>
      </c>
    </row>
    <row r="34" spans="1:10" ht="9.9499999999999993" customHeight="1" x14ac:dyDescent="0.25">
      <c r="A34" s="55">
        <v>29</v>
      </c>
      <c r="B34" s="37" t="s">
        <v>83</v>
      </c>
      <c r="C34" s="22">
        <v>1790732657001</v>
      </c>
      <c r="D34" s="37" t="s">
        <v>49</v>
      </c>
      <c r="E34" s="60"/>
      <c r="F34" s="35">
        <v>335</v>
      </c>
      <c r="G34" s="44">
        <v>0.18</v>
      </c>
      <c r="H34" s="44">
        <f t="shared" si="0"/>
        <v>60.3</v>
      </c>
      <c r="I34" s="35">
        <v>12</v>
      </c>
      <c r="J34" s="38">
        <v>67536</v>
      </c>
    </row>
    <row r="35" spans="1:10" ht="9.9499999999999993" customHeight="1" x14ac:dyDescent="0.25">
      <c r="A35" s="55">
        <v>30</v>
      </c>
      <c r="B35" s="34" t="s">
        <v>83</v>
      </c>
      <c r="C35" s="22">
        <v>1790732657001</v>
      </c>
      <c r="D35" s="34" t="s">
        <v>50</v>
      </c>
      <c r="E35" s="60"/>
      <c r="F35" s="35">
        <v>335</v>
      </c>
      <c r="G35" s="44">
        <v>0.18</v>
      </c>
      <c r="H35" s="44">
        <f t="shared" si="0"/>
        <v>60.3</v>
      </c>
      <c r="I35" s="35">
        <v>12</v>
      </c>
      <c r="J35" s="38">
        <v>67536</v>
      </c>
    </row>
    <row r="36" spans="1:10" ht="9.9499999999999993" customHeight="1" x14ac:dyDescent="0.25">
      <c r="A36" s="55">
        <v>31</v>
      </c>
      <c r="B36" s="34" t="s">
        <v>83</v>
      </c>
      <c r="C36" s="22">
        <v>1790732657001</v>
      </c>
      <c r="D36" s="34" t="s">
        <v>51</v>
      </c>
      <c r="E36" s="60"/>
      <c r="F36" s="35">
        <v>201</v>
      </c>
      <c r="G36" s="44">
        <v>0.18</v>
      </c>
      <c r="H36" s="44">
        <f t="shared" si="0"/>
        <v>36.18</v>
      </c>
      <c r="I36" s="35">
        <v>12</v>
      </c>
      <c r="J36" s="38">
        <v>405216</v>
      </c>
    </row>
    <row r="37" spans="1:10" ht="9.9499999999999993" customHeight="1" x14ac:dyDescent="0.25">
      <c r="A37" s="55">
        <v>32</v>
      </c>
      <c r="B37" s="34" t="s">
        <v>86</v>
      </c>
      <c r="C37" s="31">
        <v>1715241525001</v>
      </c>
      <c r="D37" s="34" t="s">
        <v>52</v>
      </c>
      <c r="E37" s="60"/>
      <c r="F37" s="35">
        <v>335</v>
      </c>
      <c r="G37" s="44">
        <v>0.39</v>
      </c>
      <c r="H37" s="44">
        <f t="shared" si="0"/>
        <v>130.65</v>
      </c>
      <c r="I37" s="35">
        <v>12</v>
      </c>
      <c r="J37" s="38">
        <v>146328</v>
      </c>
    </row>
    <row r="38" spans="1:10" ht="9.9499999999999993" customHeight="1" x14ac:dyDescent="0.25">
      <c r="A38" s="55">
        <v>33</v>
      </c>
      <c r="B38" s="34" t="s">
        <v>83</v>
      </c>
      <c r="C38" s="22">
        <v>1790732657001</v>
      </c>
      <c r="D38" s="34" t="s">
        <v>53</v>
      </c>
      <c r="E38" s="60"/>
      <c r="F38" s="35">
        <v>134</v>
      </c>
      <c r="G38" s="44">
        <v>0.91769999999999996</v>
      </c>
      <c r="H38" s="44">
        <f t="shared" si="0"/>
        <v>122.9718</v>
      </c>
      <c r="I38" s="35">
        <v>12</v>
      </c>
      <c r="J38" s="38">
        <v>1377284</v>
      </c>
    </row>
    <row r="39" spans="1:10" ht="9.9499999999999993" customHeight="1" x14ac:dyDescent="0.25">
      <c r="A39" s="55">
        <v>34</v>
      </c>
      <c r="B39" s="34" t="s">
        <v>83</v>
      </c>
      <c r="C39" s="22">
        <v>1790732657001</v>
      </c>
      <c r="D39" s="34" t="s">
        <v>54</v>
      </c>
      <c r="E39" s="60"/>
      <c r="F39" s="35">
        <v>5</v>
      </c>
      <c r="G39" s="44">
        <v>3.55</v>
      </c>
      <c r="H39" s="44">
        <f t="shared" si="0"/>
        <v>17.75</v>
      </c>
      <c r="I39" s="35">
        <v>12</v>
      </c>
      <c r="J39" s="35">
        <v>19.88</v>
      </c>
    </row>
    <row r="40" spans="1:10" ht="9.9499999999999993" customHeight="1" x14ac:dyDescent="0.25">
      <c r="A40" s="55">
        <v>35</v>
      </c>
      <c r="B40" s="34" t="s">
        <v>83</v>
      </c>
      <c r="C40" s="22">
        <v>1790732657001</v>
      </c>
      <c r="D40" s="34" t="s">
        <v>55</v>
      </c>
      <c r="E40" s="60"/>
      <c r="F40" s="35">
        <v>134</v>
      </c>
      <c r="G40" s="44">
        <v>0.6</v>
      </c>
      <c r="H40" s="44">
        <f t="shared" si="0"/>
        <v>80.399999999999991</v>
      </c>
      <c r="I40" s="35">
        <v>12</v>
      </c>
      <c r="J40" s="38">
        <v>90048</v>
      </c>
    </row>
    <row r="41" spans="1:10" ht="9.9499999999999993" customHeight="1" x14ac:dyDescent="0.25">
      <c r="A41" s="55">
        <v>36</v>
      </c>
      <c r="B41" s="34" t="s">
        <v>87</v>
      </c>
      <c r="C41" s="31">
        <v>1710059575001</v>
      </c>
      <c r="D41" s="34" t="s">
        <v>56</v>
      </c>
      <c r="E41" s="60"/>
      <c r="F41" s="35">
        <v>335</v>
      </c>
      <c r="G41" s="44">
        <v>0.41449999999999998</v>
      </c>
      <c r="H41" s="44">
        <f t="shared" si="0"/>
        <v>138.85749999999999</v>
      </c>
      <c r="I41" s="35">
        <v>12</v>
      </c>
      <c r="J41" s="38">
        <v>1555204</v>
      </c>
    </row>
    <row r="42" spans="1:10" ht="9.9499999999999993" customHeight="1" x14ac:dyDescent="0.25">
      <c r="A42" s="55">
        <v>37</v>
      </c>
      <c r="B42" s="34" t="s">
        <v>83</v>
      </c>
      <c r="C42" s="22">
        <v>1790732657001</v>
      </c>
      <c r="D42" s="34" t="s">
        <v>57</v>
      </c>
      <c r="E42" s="60"/>
      <c r="F42" s="35">
        <v>134</v>
      </c>
      <c r="G42" s="44">
        <v>0.44</v>
      </c>
      <c r="H42" s="44">
        <f t="shared" si="0"/>
        <v>58.96</v>
      </c>
      <c r="I42" s="35">
        <v>12</v>
      </c>
      <c r="J42" s="38">
        <v>660352</v>
      </c>
    </row>
    <row r="43" spans="1:10" ht="9.9499999999999993" customHeight="1" x14ac:dyDescent="0.25">
      <c r="A43" s="55">
        <v>38</v>
      </c>
      <c r="B43" s="34" t="s">
        <v>83</v>
      </c>
      <c r="C43" s="22">
        <v>1790732657001</v>
      </c>
      <c r="D43" s="34" t="s">
        <v>58</v>
      </c>
      <c r="E43" s="60"/>
      <c r="F43" s="35">
        <v>3350</v>
      </c>
      <c r="G43" s="44">
        <v>0.115</v>
      </c>
      <c r="H43" s="44">
        <f t="shared" si="0"/>
        <v>385.25</v>
      </c>
      <c r="I43" s="35">
        <v>12</v>
      </c>
      <c r="J43" s="35">
        <v>431.48</v>
      </c>
    </row>
    <row r="44" spans="1:10" ht="9.9499999999999993" customHeight="1" x14ac:dyDescent="0.25">
      <c r="A44" s="55">
        <v>39</v>
      </c>
      <c r="B44" s="37" t="s">
        <v>86</v>
      </c>
      <c r="C44" s="31">
        <v>1715241525001</v>
      </c>
      <c r="D44" s="37" t="s">
        <v>59</v>
      </c>
      <c r="E44" s="60"/>
      <c r="F44" s="35">
        <v>268</v>
      </c>
      <c r="G44" s="44">
        <v>0.39</v>
      </c>
      <c r="H44" s="44">
        <f t="shared" si="0"/>
        <v>104.52000000000001</v>
      </c>
      <c r="I44" s="35">
        <v>12</v>
      </c>
      <c r="J44" s="38">
        <v>1170624</v>
      </c>
    </row>
    <row r="45" spans="1:10" ht="9.9499999999999993" customHeight="1" x14ac:dyDescent="0.25">
      <c r="A45" s="55">
        <v>40</v>
      </c>
      <c r="B45" s="34" t="s">
        <v>83</v>
      </c>
      <c r="C45" s="22">
        <v>1790732657001</v>
      </c>
      <c r="D45" s="34" t="s">
        <v>60</v>
      </c>
      <c r="E45" s="60"/>
      <c r="F45" s="35">
        <v>134</v>
      </c>
      <c r="G45" s="44">
        <v>0.188</v>
      </c>
      <c r="H45" s="44">
        <f t="shared" si="0"/>
        <v>25.192</v>
      </c>
      <c r="I45" s="35">
        <v>12</v>
      </c>
      <c r="J45" s="38">
        <v>28215</v>
      </c>
    </row>
    <row r="46" spans="1:10" ht="9.9499999999999993" customHeight="1" x14ac:dyDescent="0.25">
      <c r="A46" s="55">
        <v>41</v>
      </c>
      <c r="B46" s="34" t="s">
        <v>86</v>
      </c>
      <c r="C46" s="31">
        <v>1715241525001</v>
      </c>
      <c r="D46" s="34" t="s">
        <v>61</v>
      </c>
      <c r="E46" s="60"/>
      <c r="F46" s="35">
        <v>134</v>
      </c>
      <c r="G46" s="44">
        <v>0.39</v>
      </c>
      <c r="H46" s="44">
        <f t="shared" si="0"/>
        <v>52.260000000000005</v>
      </c>
      <c r="I46" s="35">
        <v>12</v>
      </c>
      <c r="J46" s="38">
        <v>585312</v>
      </c>
    </row>
    <row r="47" spans="1:10" ht="9.9499999999999993" customHeight="1" x14ac:dyDescent="0.25">
      <c r="A47" s="55">
        <v>42</v>
      </c>
      <c r="B47" s="34" t="s">
        <v>86</v>
      </c>
      <c r="C47" s="31">
        <v>1715241525001</v>
      </c>
      <c r="D47" s="34" t="s">
        <v>62</v>
      </c>
      <c r="E47" s="60"/>
      <c r="F47" s="35">
        <v>67</v>
      </c>
      <c r="G47" s="44">
        <v>0.44500000000000001</v>
      </c>
      <c r="H47" s="44">
        <f t="shared" si="0"/>
        <v>29.815000000000001</v>
      </c>
      <c r="I47" s="35">
        <v>12</v>
      </c>
      <c r="J47" s="38">
        <v>333928</v>
      </c>
    </row>
    <row r="48" spans="1:10" ht="9.9499999999999993" customHeight="1" x14ac:dyDescent="0.25">
      <c r="A48" s="55">
        <v>43</v>
      </c>
      <c r="B48" s="34" t="s">
        <v>83</v>
      </c>
      <c r="C48" s="22">
        <v>1790732657001</v>
      </c>
      <c r="D48" s="34" t="s">
        <v>63</v>
      </c>
      <c r="E48" s="60"/>
      <c r="F48" s="35">
        <v>134</v>
      </c>
      <c r="G48" s="44">
        <v>0.83330000000000004</v>
      </c>
      <c r="H48" s="44">
        <f t="shared" si="0"/>
        <v>111.6622</v>
      </c>
      <c r="I48" s="35">
        <v>12</v>
      </c>
      <c r="J48" s="38">
        <v>1250617</v>
      </c>
    </row>
    <row r="49" spans="1:10" ht="9.9499999999999993" customHeight="1" x14ac:dyDescent="0.25">
      <c r="A49" s="55">
        <v>44</v>
      </c>
      <c r="B49" s="34" t="s">
        <v>64</v>
      </c>
      <c r="C49" s="31">
        <v>691719472001</v>
      </c>
      <c r="D49" s="34" t="s">
        <v>65</v>
      </c>
      <c r="E49" s="60" t="s">
        <v>99</v>
      </c>
      <c r="F49" s="35">
        <v>2</v>
      </c>
      <c r="G49" s="44">
        <v>8.1300000000000008</v>
      </c>
      <c r="H49" s="44">
        <f t="shared" si="0"/>
        <v>16.260000000000002</v>
      </c>
      <c r="I49" s="35">
        <v>12</v>
      </c>
      <c r="J49" s="38">
        <v>182112</v>
      </c>
    </row>
    <row r="50" spans="1:10" ht="9.9499999999999993" customHeight="1" x14ac:dyDescent="0.25">
      <c r="A50" s="55">
        <v>45</v>
      </c>
      <c r="B50" s="34" t="s">
        <v>20</v>
      </c>
      <c r="C50" s="22">
        <v>1591718165001</v>
      </c>
      <c r="D50" s="34" t="s">
        <v>66</v>
      </c>
      <c r="E50" s="60"/>
      <c r="F50" s="35">
        <v>4</v>
      </c>
      <c r="G50" s="44">
        <v>9.52</v>
      </c>
      <c r="H50" s="44">
        <f t="shared" si="0"/>
        <v>38.08</v>
      </c>
      <c r="I50" s="35">
        <v>12</v>
      </c>
      <c r="J50" s="38">
        <v>426496</v>
      </c>
    </row>
    <row r="51" spans="1:10" ht="9.9499999999999993" customHeight="1" x14ac:dyDescent="0.25">
      <c r="A51" s="55">
        <v>46</v>
      </c>
      <c r="B51" s="34" t="s">
        <v>26</v>
      </c>
      <c r="C51" s="31">
        <v>1591717525001</v>
      </c>
      <c r="D51" s="34" t="s">
        <v>67</v>
      </c>
      <c r="E51" s="60"/>
      <c r="F51" s="35">
        <v>1</v>
      </c>
      <c r="G51" s="44">
        <v>44.65</v>
      </c>
      <c r="H51" s="44">
        <f t="shared" si="0"/>
        <v>44.65</v>
      </c>
      <c r="I51" s="35">
        <v>12</v>
      </c>
      <c r="J51" s="38">
        <v>50008</v>
      </c>
    </row>
    <row r="52" spans="1:10" ht="9.9499999999999993" customHeight="1" x14ac:dyDescent="0.25">
      <c r="A52" s="55">
        <v>47</v>
      </c>
      <c r="B52" s="34" t="s">
        <v>28</v>
      </c>
      <c r="C52" s="31">
        <v>1591713775001</v>
      </c>
      <c r="D52" s="34" t="s">
        <v>68</v>
      </c>
      <c r="E52" s="60"/>
      <c r="F52" s="35">
        <v>1</v>
      </c>
      <c r="G52" s="44">
        <v>1.2130000000000001</v>
      </c>
      <c r="H52" s="44">
        <f t="shared" si="0"/>
        <v>1.2130000000000001</v>
      </c>
      <c r="I52" s="38">
        <v>120000</v>
      </c>
      <c r="J52" s="38">
        <v>135856</v>
      </c>
    </row>
    <row r="53" spans="1:10" ht="9.9499999999999993" customHeight="1" x14ac:dyDescent="0.25">
      <c r="A53" s="55">
        <v>48</v>
      </c>
      <c r="B53" s="37" t="s">
        <v>88</v>
      </c>
      <c r="C53" s="31">
        <v>1790824977001</v>
      </c>
      <c r="D53" s="37" t="s">
        <v>69</v>
      </c>
      <c r="E53" s="60" t="s">
        <v>100</v>
      </c>
      <c r="F53" s="35">
        <v>100</v>
      </c>
      <c r="G53" s="44">
        <v>26</v>
      </c>
      <c r="H53" s="44">
        <f t="shared" si="0"/>
        <v>2600</v>
      </c>
      <c r="I53" s="38">
        <v>120000</v>
      </c>
      <c r="J53" s="38">
        <v>2912000</v>
      </c>
    </row>
    <row r="54" spans="1:10" ht="9.9499999999999993" customHeight="1" x14ac:dyDescent="0.25">
      <c r="A54" s="55">
        <v>49</v>
      </c>
      <c r="B54" s="34" t="s">
        <v>83</v>
      </c>
      <c r="C54" s="22">
        <v>1790732657001</v>
      </c>
      <c r="D54" s="34" t="s">
        <v>70</v>
      </c>
      <c r="E54" s="60"/>
      <c r="F54" s="35">
        <v>600</v>
      </c>
      <c r="G54" s="44">
        <v>1.53</v>
      </c>
      <c r="H54" s="44">
        <f t="shared" si="0"/>
        <v>918</v>
      </c>
      <c r="I54" s="38">
        <v>120000</v>
      </c>
      <c r="J54" s="38">
        <v>10281600</v>
      </c>
    </row>
    <row r="55" spans="1:10" ht="9.9499999999999993" customHeight="1" x14ac:dyDescent="0.25">
      <c r="A55" s="55">
        <v>50</v>
      </c>
      <c r="B55" s="34" t="s">
        <v>89</v>
      </c>
      <c r="C55" s="31">
        <v>1713823365001</v>
      </c>
      <c r="D55" s="34" t="s">
        <v>71</v>
      </c>
      <c r="E55" s="60"/>
      <c r="F55" s="35">
        <v>200</v>
      </c>
      <c r="G55" s="44">
        <v>0.93</v>
      </c>
      <c r="H55" s="44">
        <f t="shared" si="0"/>
        <v>186</v>
      </c>
      <c r="I55" s="38">
        <v>120000</v>
      </c>
      <c r="J55" s="38">
        <v>2083200</v>
      </c>
    </row>
    <row r="56" spans="1:10" ht="9.9499999999999993" customHeight="1" x14ac:dyDescent="0.25">
      <c r="A56" s="55">
        <v>51</v>
      </c>
      <c r="B56" s="34" t="s">
        <v>90</v>
      </c>
      <c r="C56" s="31">
        <v>1791900642001</v>
      </c>
      <c r="D56" s="34" t="s">
        <v>72</v>
      </c>
      <c r="E56" s="60"/>
      <c r="F56" s="35">
        <v>70</v>
      </c>
      <c r="G56" s="44">
        <v>1.4350000000000001</v>
      </c>
      <c r="H56" s="44">
        <f t="shared" si="0"/>
        <v>100.45</v>
      </c>
      <c r="I56" s="38">
        <v>120000</v>
      </c>
      <c r="J56" s="38">
        <v>11250400</v>
      </c>
    </row>
    <row r="57" spans="1:10" ht="9.9499999999999993" customHeight="1" x14ac:dyDescent="0.25">
      <c r="A57" s="55">
        <v>52</v>
      </c>
      <c r="B57" s="34" t="s">
        <v>85</v>
      </c>
      <c r="C57" s="31">
        <v>912538519001</v>
      </c>
      <c r="D57" s="34" t="s">
        <v>73</v>
      </c>
      <c r="E57" s="60"/>
      <c r="F57" s="35">
        <v>100</v>
      </c>
      <c r="G57" s="44">
        <v>2.08</v>
      </c>
      <c r="H57" s="44">
        <f t="shared" si="0"/>
        <v>208</v>
      </c>
      <c r="I57" s="38">
        <v>120000</v>
      </c>
      <c r="J57" s="38">
        <v>2329600</v>
      </c>
    </row>
    <row r="58" spans="1:10" ht="9.9499999999999993" customHeight="1" x14ac:dyDescent="0.25">
      <c r="A58" s="55">
        <v>53</v>
      </c>
      <c r="B58" s="34" t="s">
        <v>83</v>
      </c>
      <c r="C58" s="22">
        <v>1790732657001</v>
      </c>
      <c r="D58" s="34" t="s">
        <v>74</v>
      </c>
      <c r="E58" s="60"/>
      <c r="F58" s="35">
        <v>1</v>
      </c>
      <c r="G58" s="44">
        <v>3.8</v>
      </c>
      <c r="H58" s="44">
        <f t="shared" si="0"/>
        <v>3.8</v>
      </c>
      <c r="I58" s="38">
        <v>120000</v>
      </c>
      <c r="J58" s="38">
        <v>4256</v>
      </c>
    </row>
    <row r="59" spans="1:10" ht="9.9499999999999993" customHeight="1" x14ac:dyDescent="0.25">
      <c r="A59" s="55">
        <v>54</v>
      </c>
      <c r="B59" s="34" t="s">
        <v>83</v>
      </c>
      <c r="C59" s="22">
        <v>1790732657001</v>
      </c>
      <c r="D59" s="34" t="s">
        <v>75</v>
      </c>
      <c r="E59" s="60" t="s">
        <v>101</v>
      </c>
      <c r="F59" s="35">
        <v>2</v>
      </c>
      <c r="G59" s="44">
        <v>0.42</v>
      </c>
      <c r="H59" s="44">
        <f t="shared" si="0"/>
        <v>0.84</v>
      </c>
      <c r="I59" s="38">
        <v>120000</v>
      </c>
      <c r="J59" s="35">
        <v>0.94079999999999997</v>
      </c>
    </row>
    <row r="60" spans="1:10" ht="9.9499999999999993" customHeight="1" x14ac:dyDescent="0.25">
      <c r="A60" s="55">
        <v>55</v>
      </c>
      <c r="B60" s="34" t="s">
        <v>83</v>
      </c>
      <c r="C60" s="22">
        <v>1790732657001</v>
      </c>
      <c r="D60" s="34" t="s">
        <v>76</v>
      </c>
      <c r="E60" s="60"/>
      <c r="F60" s="35">
        <v>7</v>
      </c>
      <c r="G60" s="44">
        <v>1.25</v>
      </c>
      <c r="H60" s="44">
        <f t="shared" si="0"/>
        <v>8.75</v>
      </c>
      <c r="I60" s="38">
        <v>120000</v>
      </c>
      <c r="J60" s="38">
        <v>98000</v>
      </c>
    </row>
    <row r="61" spans="1:10" ht="9.9499999999999993" customHeight="1" x14ac:dyDescent="0.25">
      <c r="A61" s="55">
        <v>56</v>
      </c>
      <c r="B61" s="34" t="s">
        <v>83</v>
      </c>
      <c r="C61" s="22">
        <v>1790732657001</v>
      </c>
      <c r="D61" s="34" t="s">
        <v>77</v>
      </c>
      <c r="E61" s="60"/>
      <c r="F61" s="35">
        <v>192</v>
      </c>
      <c r="G61" s="44">
        <v>0.11799999999999999</v>
      </c>
      <c r="H61" s="44">
        <f t="shared" si="0"/>
        <v>22.655999999999999</v>
      </c>
      <c r="I61" s="38">
        <v>120000</v>
      </c>
      <c r="J61" s="38">
        <v>253747</v>
      </c>
    </row>
    <row r="62" spans="1:10" ht="9.9499999999999993" customHeight="1" x14ac:dyDescent="0.25">
      <c r="A62" s="55">
        <v>57</v>
      </c>
      <c r="B62" s="34" t="s">
        <v>83</v>
      </c>
      <c r="C62" s="22">
        <v>1790732657001</v>
      </c>
      <c r="D62" s="34" t="s">
        <v>78</v>
      </c>
      <c r="E62" s="60"/>
      <c r="F62" s="35">
        <v>2</v>
      </c>
      <c r="G62" s="44">
        <v>1.879</v>
      </c>
      <c r="H62" s="44">
        <f t="shared" si="0"/>
        <v>3.758</v>
      </c>
      <c r="I62" s="38">
        <v>120000</v>
      </c>
      <c r="J62" s="38">
        <v>42090</v>
      </c>
    </row>
    <row r="63" spans="1:10" ht="9.9499999999999993" customHeight="1" x14ac:dyDescent="0.25">
      <c r="A63" s="55">
        <v>58</v>
      </c>
      <c r="B63" s="37" t="s">
        <v>85</v>
      </c>
      <c r="C63" s="31">
        <v>912538519001</v>
      </c>
      <c r="D63" s="37" t="s">
        <v>79</v>
      </c>
      <c r="E63" s="60"/>
      <c r="F63" s="35">
        <v>2</v>
      </c>
      <c r="G63" s="44">
        <v>1.879</v>
      </c>
      <c r="H63" s="44">
        <f t="shared" si="0"/>
        <v>3.758</v>
      </c>
      <c r="I63" s="38">
        <v>120000</v>
      </c>
      <c r="J63" s="38">
        <v>42090</v>
      </c>
    </row>
    <row r="64" spans="1:10" ht="9.9499999999999993" customHeight="1" x14ac:dyDescent="0.25">
      <c r="A64" s="55">
        <v>59</v>
      </c>
      <c r="B64" s="34" t="s">
        <v>85</v>
      </c>
      <c r="C64" s="31">
        <v>912538519001</v>
      </c>
      <c r="D64" s="34" t="s">
        <v>80</v>
      </c>
      <c r="E64" s="60" t="s">
        <v>102</v>
      </c>
      <c r="F64" s="35">
        <v>10</v>
      </c>
      <c r="G64" s="44">
        <v>2.6</v>
      </c>
      <c r="H64" s="44">
        <f t="shared" si="0"/>
        <v>26</v>
      </c>
      <c r="I64" s="38">
        <v>120000</v>
      </c>
      <c r="J64" s="38">
        <v>291200</v>
      </c>
    </row>
    <row r="65" spans="1:10" ht="9.9499999999999993" customHeight="1" x14ac:dyDescent="0.25">
      <c r="A65" s="55">
        <v>60</v>
      </c>
      <c r="B65" s="34" t="s">
        <v>83</v>
      </c>
      <c r="C65" s="22">
        <v>1790732657001</v>
      </c>
      <c r="D65" s="34" t="s">
        <v>81</v>
      </c>
      <c r="E65" s="60"/>
      <c r="F65" s="35">
        <v>201</v>
      </c>
      <c r="G65" s="44">
        <v>0.81</v>
      </c>
      <c r="H65" s="44">
        <f t="shared" si="0"/>
        <v>162.81</v>
      </c>
      <c r="I65" s="38">
        <v>120000</v>
      </c>
      <c r="J65" s="38">
        <v>1823472</v>
      </c>
    </row>
    <row r="66" spans="1:10" ht="9.9499999999999993" customHeight="1" x14ac:dyDescent="0.25">
      <c r="A66" s="55">
        <v>61</v>
      </c>
      <c r="B66" s="34" t="s">
        <v>83</v>
      </c>
      <c r="C66" s="22">
        <v>1790732657001</v>
      </c>
      <c r="D66" s="34" t="s">
        <v>82</v>
      </c>
      <c r="E66" s="60"/>
      <c r="F66" s="35">
        <v>469</v>
      </c>
      <c r="G66" s="44">
        <v>2.34</v>
      </c>
      <c r="H66" s="44">
        <f t="shared" si="0"/>
        <v>1097.46</v>
      </c>
      <c r="I66" s="38">
        <v>120000</v>
      </c>
      <c r="J66" s="38">
        <v>12291552</v>
      </c>
    </row>
    <row r="67" spans="1:10" x14ac:dyDescent="0.25">
      <c r="H67" s="73">
        <f>SUM(H6:H66)</f>
        <v>20226.467500000002</v>
      </c>
    </row>
  </sheetData>
  <autoFilter ref="A5:J66"/>
  <mergeCells count="10">
    <mergeCell ref="E53:E58"/>
    <mergeCell ref="E59:E63"/>
    <mergeCell ref="E64:E66"/>
    <mergeCell ref="E15:E48"/>
    <mergeCell ref="A1:H1"/>
    <mergeCell ref="A2:H2"/>
    <mergeCell ref="A3:H3"/>
    <mergeCell ref="E6:E9"/>
    <mergeCell ref="E10:E14"/>
    <mergeCell ref="E49:E52"/>
  </mergeCells>
  <phoneticPr fontId="6" type="noConversion"/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7"/>
  <sheetViews>
    <sheetView tabSelected="1" zoomScale="115" zoomScaleNormal="115" workbookViewId="0">
      <selection activeCell="C153" sqref="C153"/>
    </sheetView>
  </sheetViews>
  <sheetFormatPr baseColWidth="10" defaultRowHeight="15" x14ac:dyDescent="0.25"/>
  <cols>
    <col min="1" max="1" width="11.42578125" style="32"/>
    <col min="2" max="2" width="50.140625" style="32" customWidth="1"/>
    <col min="3" max="3" width="16" style="39" customWidth="1"/>
    <col min="4" max="4" width="18" style="32" bestFit="1" customWidth="1"/>
    <col min="5" max="5" width="45.85546875" style="40" customWidth="1"/>
    <col min="6" max="6" width="11.42578125" style="41"/>
    <col min="7" max="7" width="11.42578125" style="45" customWidth="1"/>
    <col min="8" max="8" width="11.42578125" style="41"/>
    <col min="9" max="10" width="0" style="32" hidden="1" customWidth="1"/>
    <col min="11" max="12" width="11.42578125" style="32"/>
  </cols>
  <sheetData>
    <row r="1" spans="1:10" ht="15.75" x14ac:dyDescent="0.25">
      <c r="A1" s="58" t="s">
        <v>6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59" t="s">
        <v>4</v>
      </c>
      <c r="B2" s="59"/>
      <c r="C2" s="59"/>
      <c r="D2" s="59"/>
      <c r="E2" s="59"/>
      <c r="F2" s="59"/>
      <c r="G2" s="59"/>
      <c r="H2" s="59"/>
    </row>
    <row r="3" spans="1:10" ht="15.75" x14ac:dyDescent="0.25">
      <c r="A3" s="59" t="s">
        <v>15</v>
      </c>
      <c r="B3" s="59"/>
      <c r="C3" s="59"/>
      <c r="D3" s="59"/>
      <c r="E3" s="59"/>
      <c r="F3" s="59"/>
      <c r="G3" s="59"/>
      <c r="H3" s="59"/>
    </row>
    <row r="4" spans="1:10" ht="16.5" thickBot="1" x14ac:dyDescent="0.3">
      <c r="A4" s="6"/>
      <c r="B4" s="7"/>
      <c r="C4" s="21"/>
      <c r="D4" s="9"/>
      <c r="E4" s="11"/>
      <c r="F4" s="24"/>
      <c r="G4" s="42"/>
      <c r="H4" s="25"/>
    </row>
    <row r="5" spans="1:10" ht="57" customHeight="1" x14ac:dyDescent="0.25">
      <c r="A5" s="2" t="s">
        <v>103</v>
      </c>
      <c r="B5" s="29" t="s">
        <v>10</v>
      </c>
      <c r="C5" s="30" t="s">
        <v>7</v>
      </c>
      <c r="D5" s="30" t="s">
        <v>8</v>
      </c>
      <c r="E5" s="2" t="s">
        <v>9</v>
      </c>
      <c r="F5" s="33" t="s">
        <v>91</v>
      </c>
      <c r="G5" s="43" t="s">
        <v>92</v>
      </c>
      <c r="H5" s="33" t="s">
        <v>93</v>
      </c>
      <c r="I5" s="33" t="s">
        <v>94</v>
      </c>
      <c r="J5" s="33" t="s">
        <v>95</v>
      </c>
    </row>
    <row r="6" spans="1:10" ht="9.9499999999999993" customHeight="1" x14ac:dyDescent="0.25">
      <c r="A6" s="55">
        <v>1</v>
      </c>
      <c r="B6" s="34" t="s">
        <v>84</v>
      </c>
      <c r="C6" s="22">
        <v>104503719001</v>
      </c>
      <c r="D6" s="34" t="s">
        <v>16</v>
      </c>
      <c r="E6" s="61" t="s">
        <v>96</v>
      </c>
      <c r="F6" s="35">
        <v>8</v>
      </c>
      <c r="G6" s="44">
        <v>12.85</v>
      </c>
      <c r="H6" s="44">
        <f>F6*G6</f>
        <v>102.8</v>
      </c>
      <c r="I6" s="35">
        <v>12</v>
      </c>
      <c r="J6" s="38">
        <v>115136</v>
      </c>
    </row>
    <row r="7" spans="1:10" ht="9.9499999999999993" customHeight="1" x14ac:dyDescent="0.25">
      <c r="A7" s="55">
        <v>2</v>
      </c>
      <c r="B7" s="34" t="s">
        <v>85</v>
      </c>
      <c r="C7" s="22">
        <v>912538519001</v>
      </c>
      <c r="D7" s="34" t="s">
        <v>17</v>
      </c>
      <c r="E7" s="61"/>
      <c r="F7" s="35">
        <v>8</v>
      </c>
      <c r="G7" s="44">
        <v>10.9</v>
      </c>
      <c r="H7" s="44">
        <f t="shared" ref="H7:H66" si="0">F7*G7</f>
        <v>87.2</v>
      </c>
      <c r="I7" s="35">
        <v>12</v>
      </c>
      <c r="J7" s="38">
        <v>97664</v>
      </c>
    </row>
    <row r="8" spans="1:10" ht="9.9499999999999993" customHeight="1" x14ac:dyDescent="0.25">
      <c r="A8" s="55">
        <v>3</v>
      </c>
      <c r="B8" s="34" t="s">
        <v>84</v>
      </c>
      <c r="C8" s="22">
        <v>104503719001</v>
      </c>
      <c r="D8" s="34" t="s">
        <v>18</v>
      </c>
      <c r="E8" s="61"/>
      <c r="F8" s="35">
        <v>20</v>
      </c>
      <c r="G8" s="44">
        <v>13.5</v>
      </c>
      <c r="H8" s="44">
        <f t="shared" si="0"/>
        <v>270</v>
      </c>
      <c r="I8" s="35">
        <v>12</v>
      </c>
      <c r="J8" s="35">
        <v>302.39999999999998</v>
      </c>
    </row>
    <row r="9" spans="1:10" ht="9.9499999999999993" customHeight="1" x14ac:dyDescent="0.25">
      <c r="A9" s="55">
        <v>4</v>
      </c>
      <c r="B9" s="34" t="s">
        <v>85</v>
      </c>
      <c r="C9" s="22">
        <v>912538519001</v>
      </c>
      <c r="D9" s="34" t="s">
        <v>19</v>
      </c>
      <c r="E9" s="61"/>
      <c r="F9" s="35">
        <v>30</v>
      </c>
      <c r="G9" s="44">
        <v>2.1</v>
      </c>
      <c r="H9" s="44">
        <f t="shared" si="0"/>
        <v>63</v>
      </c>
      <c r="I9" s="35">
        <v>12</v>
      </c>
      <c r="J9" s="35">
        <v>70.56</v>
      </c>
    </row>
    <row r="10" spans="1:10" ht="9.9499999999999993" customHeight="1" x14ac:dyDescent="0.25">
      <c r="A10" s="55">
        <v>5</v>
      </c>
      <c r="B10" s="34" t="s">
        <v>20</v>
      </c>
      <c r="C10" s="22">
        <v>1591718165001</v>
      </c>
      <c r="D10" s="34" t="s">
        <v>21</v>
      </c>
      <c r="E10" s="62" t="s">
        <v>97</v>
      </c>
      <c r="F10" s="35">
        <v>162</v>
      </c>
      <c r="G10" s="35">
        <v>48.26</v>
      </c>
      <c r="H10" s="35">
        <f t="shared" si="0"/>
        <v>7818.12</v>
      </c>
      <c r="I10" s="27"/>
      <c r="J10" s="27"/>
    </row>
    <row r="11" spans="1:10" ht="9.9499999999999993" customHeight="1" x14ac:dyDescent="0.25">
      <c r="A11" s="55">
        <v>6</v>
      </c>
      <c r="B11" s="34" t="s">
        <v>22</v>
      </c>
      <c r="C11" s="22">
        <v>1891761461001</v>
      </c>
      <c r="D11" s="34" t="s">
        <v>23</v>
      </c>
      <c r="E11" s="62"/>
      <c r="F11" s="35">
        <v>68</v>
      </c>
      <c r="G11" s="44">
        <v>8.1300000000000008</v>
      </c>
      <c r="H11" s="44">
        <f t="shared" si="0"/>
        <v>552.84</v>
      </c>
      <c r="I11" s="35">
        <v>12</v>
      </c>
      <c r="J11" s="38">
        <v>6191808</v>
      </c>
    </row>
    <row r="12" spans="1:10" ht="9.9499999999999993" customHeight="1" x14ac:dyDescent="0.25">
      <c r="A12" s="55">
        <v>7</v>
      </c>
      <c r="B12" s="34" t="s">
        <v>24</v>
      </c>
      <c r="C12" s="22">
        <v>1591714798001</v>
      </c>
      <c r="D12" s="34" t="s">
        <v>25</v>
      </c>
      <c r="E12" s="62"/>
      <c r="F12" s="35">
        <v>68</v>
      </c>
      <c r="G12" s="44">
        <v>2.59</v>
      </c>
      <c r="H12" s="44">
        <f t="shared" si="0"/>
        <v>176.12</v>
      </c>
      <c r="I12" s="35">
        <v>12</v>
      </c>
      <c r="J12" s="38">
        <v>1972544</v>
      </c>
    </row>
    <row r="13" spans="1:10" ht="9.9499999999999993" customHeight="1" x14ac:dyDescent="0.25">
      <c r="A13" s="55">
        <v>8</v>
      </c>
      <c r="B13" s="34" t="s">
        <v>26</v>
      </c>
      <c r="C13" s="22">
        <v>1591717525001</v>
      </c>
      <c r="D13" s="34" t="s">
        <v>27</v>
      </c>
      <c r="E13" s="62"/>
      <c r="F13" s="35">
        <v>136</v>
      </c>
      <c r="G13" s="44">
        <v>9.52</v>
      </c>
      <c r="H13" s="44">
        <f t="shared" si="0"/>
        <v>1294.72</v>
      </c>
      <c r="I13" s="35">
        <v>12</v>
      </c>
      <c r="J13" s="36">
        <v>14500864</v>
      </c>
    </row>
    <row r="14" spans="1:10" ht="9.9499999999999993" customHeight="1" x14ac:dyDescent="0.25">
      <c r="A14" s="55">
        <v>9</v>
      </c>
      <c r="B14" s="37" t="s">
        <v>28</v>
      </c>
      <c r="C14" s="22">
        <v>1591713775001</v>
      </c>
      <c r="D14" s="37" t="s">
        <v>29</v>
      </c>
      <c r="E14" s="62"/>
      <c r="F14" s="35">
        <v>68</v>
      </c>
      <c r="G14" s="44">
        <v>12.13</v>
      </c>
      <c r="H14" s="44">
        <f t="shared" si="0"/>
        <v>824.84</v>
      </c>
      <c r="I14" s="35">
        <v>12</v>
      </c>
      <c r="J14" s="38">
        <v>9238208</v>
      </c>
    </row>
    <row r="15" spans="1:10" ht="9.9499999999999993" customHeight="1" x14ac:dyDescent="0.25">
      <c r="A15" s="55">
        <v>10</v>
      </c>
      <c r="B15" s="34" t="s">
        <v>83</v>
      </c>
      <c r="C15" s="22">
        <v>1790732657001</v>
      </c>
      <c r="D15" s="34" t="s">
        <v>30</v>
      </c>
      <c r="E15" s="60" t="s">
        <v>98</v>
      </c>
      <c r="F15" s="35">
        <v>67</v>
      </c>
      <c r="G15" s="44">
        <v>3.77</v>
      </c>
      <c r="H15" s="44">
        <f t="shared" si="0"/>
        <v>252.59</v>
      </c>
      <c r="I15" s="35">
        <v>12</v>
      </c>
      <c r="J15" s="38">
        <v>2829008</v>
      </c>
    </row>
    <row r="16" spans="1:10" ht="9.9499999999999993" customHeight="1" x14ac:dyDescent="0.25">
      <c r="A16" s="55">
        <v>11</v>
      </c>
      <c r="B16" s="34" t="s">
        <v>86</v>
      </c>
      <c r="C16" s="31">
        <v>1715241525001</v>
      </c>
      <c r="D16" s="34" t="s">
        <v>31</v>
      </c>
      <c r="E16" s="60"/>
      <c r="F16" s="35">
        <v>134</v>
      </c>
      <c r="G16" s="44">
        <v>1.0900000000000001</v>
      </c>
      <c r="H16" s="44">
        <f t="shared" si="0"/>
        <v>146.06</v>
      </c>
      <c r="I16" s="35">
        <v>12</v>
      </c>
      <c r="J16" s="38">
        <v>1635872</v>
      </c>
    </row>
    <row r="17" spans="1:10" ht="9.9499999999999993" customHeight="1" x14ac:dyDescent="0.25">
      <c r="A17" s="55">
        <v>12</v>
      </c>
      <c r="B17" s="34" t="s">
        <v>83</v>
      </c>
      <c r="C17" s="22">
        <v>1790732657001</v>
      </c>
      <c r="D17" s="34" t="s">
        <v>32</v>
      </c>
      <c r="E17" s="60"/>
      <c r="F17" s="35">
        <v>201</v>
      </c>
      <c r="G17" s="44">
        <v>0.47499999999999998</v>
      </c>
      <c r="H17" s="44">
        <f t="shared" si="0"/>
        <v>95.474999999999994</v>
      </c>
      <c r="I17" s="35">
        <v>12</v>
      </c>
      <c r="J17" s="38">
        <v>106932</v>
      </c>
    </row>
    <row r="18" spans="1:10" ht="9.9499999999999993" customHeight="1" x14ac:dyDescent="0.25">
      <c r="A18" s="55">
        <v>13</v>
      </c>
      <c r="B18" s="34" t="s">
        <v>83</v>
      </c>
      <c r="C18" s="22">
        <v>1790732657001</v>
      </c>
      <c r="D18" s="34" t="s">
        <v>33</v>
      </c>
      <c r="E18" s="60"/>
      <c r="F18" s="35">
        <v>134</v>
      </c>
      <c r="G18" s="44">
        <v>1.4</v>
      </c>
      <c r="H18" s="44">
        <f t="shared" si="0"/>
        <v>187.6</v>
      </c>
      <c r="I18" s="35">
        <v>12</v>
      </c>
      <c r="J18" s="38">
        <v>210112</v>
      </c>
    </row>
    <row r="19" spans="1:10" ht="9.9499999999999993" customHeight="1" x14ac:dyDescent="0.25">
      <c r="A19" s="55">
        <v>14</v>
      </c>
      <c r="B19" s="34" t="s">
        <v>86</v>
      </c>
      <c r="C19" s="31">
        <v>1715241525001</v>
      </c>
      <c r="D19" s="34" t="s">
        <v>34</v>
      </c>
      <c r="E19" s="60"/>
      <c r="F19" s="35">
        <v>370</v>
      </c>
      <c r="G19" s="44">
        <v>1.17</v>
      </c>
      <c r="H19" s="44">
        <f t="shared" si="0"/>
        <v>432.9</v>
      </c>
      <c r="I19" s="35">
        <v>12</v>
      </c>
      <c r="J19" s="38">
        <v>484848</v>
      </c>
    </row>
    <row r="20" spans="1:10" ht="9.9499999999999993" customHeight="1" x14ac:dyDescent="0.25">
      <c r="A20" s="55">
        <v>15</v>
      </c>
      <c r="B20" s="34" t="s">
        <v>86</v>
      </c>
      <c r="C20" s="31">
        <v>1715241525001</v>
      </c>
      <c r="D20" s="34" t="s">
        <v>35</v>
      </c>
      <c r="E20" s="60"/>
      <c r="F20" s="35">
        <v>67</v>
      </c>
      <c r="G20" s="44">
        <v>0.44</v>
      </c>
      <c r="H20" s="44">
        <f t="shared" si="0"/>
        <v>29.48</v>
      </c>
      <c r="I20" s="35">
        <v>12</v>
      </c>
      <c r="J20" s="38">
        <v>330176</v>
      </c>
    </row>
    <row r="21" spans="1:10" ht="9.9499999999999993" customHeight="1" x14ac:dyDescent="0.25">
      <c r="A21" s="55">
        <v>16</v>
      </c>
      <c r="B21" s="34" t="s">
        <v>86</v>
      </c>
      <c r="C21" s="31">
        <v>1715241525001</v>
      </c>
      <c r="D21" s="34" t="s">
        <v>36</v>
      </c>
      <c r="E21" s="60"/>
      <c r="F21" s="35">
        <v>64</v>
      </c>
      <c r="G21" s="44">
        <v>1.85</v>
      </c>
      <c r="H21" s="44">
        <f t="shared" si="0"/>
        <v>118.4</v>
      </c>
      <c r="I21" s="35">
        <v>12</v>
      </c>
      <c r="J21" s="38">
        <v>132608</v>
      </c>
    </row>
    <row r="22" spans="1:10" ht="9.9499999999999993" customHeight="1" x14ac:dyDescent="0.25">
      <c r="A22" s="55">
        <v>17</v>
      </c>
      <c r="B22" s="34" t="s">
        <v>86</v>
      </c>
      <c r="C22" s="31">
        <v>1715241525001</v>
      </c>
      <c r="D22" s="34" t="s">
        <v>37</v>
      </c>
      <c r="E22" s="60"/>
      <c r="F22" s="35">
        <v>34</v>
      </c>
      <c r="G22" s="44">
        <v>1.3</v>
      </c>
      <c r="H22" s="44">
        <f t="shared" si="0"/>
        <v>44.2</v>
      </c>
      <c r="I22" s="35">
        <v>12</v>
      </c>
      <c r="J22" s="38">
        <v>195104</v>
      </c>
    </row>
    <row r="23" spans="1:10" ht="9.9499999999999993" customHeight="1" x14ac:dyDescent="0.25">
      <c r="A23" s="55">
        <v>18</v>
      </c>
      <c r="B23" s="34" t="s">
        <v>87</v>
      </c>
      <c r="C23" s="31">
        <v>1710059575001</v>
      </c>
      <c r="D23" s="34" t="s">
        <v>38</v>
      </c>
      <c r="E23" s="60"/>
      <c r="F23" s="35">
        <v>134</v>
      </c>
      <c r="G23" s="44">
        <v>0.625</v>
      </c>
      <c r="H23" s="44">
        <f t="shared" si="0"/>
        <v>83.75</v>
      </c>
      <c r="I23" s="35">
        <v>12</v>
      </c>
      <c r="J23" s="35">
        <v>93.8</v>
      </c>
    </row>
    <row r="24" spans="1:10" ht="9.9499999999999993" customHeight="1" x14ac:dyDescent="0.25">
      <c r="A24" s="55">
        <v>19</v>
      </c>
      <c r="B24" s="34" t="s">
        <v>86</v>
      </c>
      <c r="C24" s="31">
        <v>1715241525001</v>
      </c>
      <c r="D24" s="34" t="s">
        <v>39</v>
      </c>
      <c r="E24" s="60"/>
      <c r="F24" s="35">
        <v>201</v>
      </c>
      <c r="G24" s="44">
        <v>0.38500000000000001</v>
      </c>
      <c r="H24" s="44">
        <f t="shared" si="0"/>
        <v>77.385000000000005</v>
      </c>
      <c r="I24" s="35">
        <v>12</v>
      </c>
      <c r="J24" s="38">
        <v>866712</v>
      </c>
    </row>
    <row r="25" spans="1:10" ht="9.9499999999999993" customHeight="1" x14ac:dyDescent="0.25">
      <c r="A25" s="55">
        <v>20</v>
      </c>
      <c r="B25" s="34" t="s">
        <v>86</v>
      </c>
      <c r="C25" s="31">
        <v>1715241525001</v>
      </c>
      <c r="D25" s="34" t="s">
        <v>40</v>
      </c>
      <c r="E25" s="60"/>
      <c r="F25" s="35">
        <v>67</v>
      </c>
      <c r="G25" s="44">
        <v>1.79</v>
      </c>
      <c r="H25" s="44">
        <f t="shared" si="0"/>
        <v>119.93</v>
      </c>
      <c r="I25" s="35">
        <v>12</v>
      </c>
      <c r="J25" s="38">
        <v>1343216</v>
      </c>
    </row>
    <row r="26" spans="1:10" ht="9.9499999999999993" customHeight="1" x14ac:dyDescent="0.25">
      <c r="A26" s="55">
        <v>21</v>
      </c>
      <c r="B26" s="34" t="s">
        <v>86</v>
      </c>
      <c r="C26" s="31">
        <v>1715241525001</v>
      </c>
      <c r="D26" s="34" t="s">
        <v>41</v>
      </c>
      <c r="E26" s="60"/>
      <c r="F26" s="35">
        <v>268</v>
      </c>
      <c r="G26" s="44">
        <v>0.39100000000000001</v>
      </c>
      <c r="H26" s="44">
        <f t="shared" si="0"/>
        <v>104.78800000000001</v>
      </c>
      <c r="I26" s="35">
        <v>12</v>
      </c>
      <c r="J26" s="38">
        <v>1173626</v>
      </c>
    </row>
    <row r="27" spans="1:10" ht="9.9499999999999993" customHeight="1" x14ac:dyDescent="0.25">
      <c r="A27" s="55">
        <v>22</v>
      </c>
      <c r="B27" s="34" t="s">
        <v>86</v>
      </c>
      <c r="C27" s="31">
        <v>1715241525001</v>
      </c>
      <c r="D27" s="34" t="s">
        <v>42</v>
      </c>
      <c r="E27" s="60"/>
      <c r="F27" s="35">
        <v>134</v>
      </c>
      <c r="G27" s="44">
        <v>0.59</v>
      </c>
      <c r="H27" s="44">
        <f t="shared" si="0"/>
        <v>79.06</v>
      </c>
      <c r="I27" s="35">
        <v>12</v>
      </c>
      <c r="J27" s="38">
        <v>885472</v>
      </c>
    </row>
    <row r="28" spans="1:10" ht="9.9499999999999993" customHeight="1" x14ac:dyDescent="0.25">
      <c r="A28" s="55">
        <v>23</v>
      </c>
      <c r="B28" s="34" t="s">
        <v>86</v>
      </c>
      <c r="C28" s="31">
        <v>1715241525001</v>
      </c>
      <c r="D28" s="34" t="s">
        <v>43</v>
      </c>
      <c r="E28" s="60"/>
      <c r="F28" s="35">
        <v>268</v>
      </c>
      <c r="G28" s="44">
        <v>0.39100000000000001</v>
      </c>
      <c r="H28" s="44">
        <f t="shared" si="0"/>
        <v>104.78800000000001</v>
      </c>
      <c r="I28" s="35">
        <v>12</v>
      </c>
      <c r="J28" s="38">
        <v>1173626</v>
      </c>
    </row>
    <row r="29" spans="1:10" ht="9.9499999999999993" customHeight="1" x14ac:dyDescent="0.25">
      <c r="A29" s="55">
        <v>24</v>
      </c>
      <c r="B29" s="34" t="s">
        <v>86</v>
      </c>
      <c r="C29" s="31">
        <v>1715241525001</v>
      </c>
      <c r="D29" s="34" t="s">
        <v>44</v>
      </c>
      <c r="E29" s="60"/>
      <c r="F29" s="35">
        <v>67</v>
      </c>
      <c r="G29" s="44">
        <v>0.44</v>
      </c>
      <c r="H29" s="44">
        <f t="shared" si="0"/>
        <v>29.48</v>
      </c>
      <c r="I29" s="35">
        <v>12</v>
      </c>
      <c r="J29" s="38">
        <v>330176</v>
      </c>
    </row>
    <row r="30" spans="1:10" ht="9.9499999999999993" customHeight="1" x14ac:dyDescent="0.25">
      <c r="A30" s="55">
        <v>25</v>
      </c>
      <c r="B30" s="34" t="s">
        <v>86</v>
      </c>
      <c r="C30" s="31">
        <v>1715241525001</v>
      </c>
      <c r="D30" s="34" t="s">
        <v>45</v>
      </c>
      <c r="E30" s="60"/>
      <c r="F30" s="35">
        <v>134</v>
      </c>
      <c r="G30" s="44">
        <v>1.05</v>
      </c>
      <c r="H30" s="44">
        <f t="shared" si="0"/>
        <v>140.70000000000002</v>
      </c>
      <c r="I30" s="35">
        <v>12</v>
      </c>
      <c r="J30" s="38">
        <v>157584</v>
      </c>
    </row>
    <row r="31" spans="1:10" ht="9.9499999999999993" customHeight="1" x14ac:dyDescent="0.25">
      <c r="A31" s="55">
        <v>26</v>
      </c>
      <c r="B31" s="34" t="s">
        <v>83</v>
      </c>
      <c r="C31" s="22">
        <v>1790732657001</v>
      </c>
      <c r="D31" s="34" t="s">
        <v>46</v>
      </c>
      <c r="E31" s="60"/>
      <c r="F31" s="35">
        <v>134</v>
      </c>
      <c r="G31" s="44">
        <v>0.59</v>
      </c>
      <c r="H31" s="44">
        <f t="shared" si="0"/>
        <v>79.06</v>
      </c>
      <c r="I31" s="35">
        <v>12</v>
      </c>
      <c r="J31" s="38">
        <v>885472</v>
      </c>
    </row>
    <row r="32" spans="1:10" ht="9.9499999999999993" customHeight="1" x14ac:dyDescent="0.25">
      <c r="A32" s="55">
        <v>27</v>
      </c>
      <c r="B32" s="34" t="s">
        <v>83</v>
      </c>
      <c r="C32" s="22">
        <v>1790732657001</v>
      </c>
      <c r="D32" s="34" t="s">
        <v>47</v>
      </c>
      <c r="E32" s="60"/>
      <c r="F32" s="35">
        <v>23</v>
      </c>
      <c r="G32" s="44">
        <v>1.65</v>
      </c>
      <c r="H32" s="44">
        <f t="shared" si="0"/>
        <v>37.949999999999996</v>
      </c>
      <c r="I32" s="35">
        <v>12</v>
      </c>
      <c r="J32" s="38">
        <v>42504</v>
      </c>
    </row>
    <row r="33" spans="1:10" ht="9.9499999999999993" customHeight="1" x14ac:dyDescent="0.25">
      <c r="A33" s="55">
        <v>28</v>
      </c>
      <c r="B33" s="34" t="s">
        <v>83</v>
      </c>
      <c r="C33" s="22">
        <v>1790732657001</v>
      </c>
      <c r="D33" s="34" t="s">
        <v>48</v>
      </c>
      <c r="E33" s="60"/>
      <c r="F33" s="35">
        <v>134</v>
      </c>
      <c r="G33" s="44">
        <v>0.11700000000000001</v>
      </c>
      <c r="H33" s="44">
        <f t="shared" si="0"/>
        <v>15.678000000000001</v>
      </c>
      <c r="I33" s="35">
        <v>12</v>
      </c>
      <c r="J33" s="38">
        <v>175594</v>
      </c>
    </row>
    <row r="34" spans="1:10" ht="9.9499999999999993" customHeight="1" x14ac:dyDescent="0.25">
      <c r="A34" s="55">
        <v>29</v>
      </c>
      <c r="B34" s="37" t="s">
        <v>83</v>
      </c>
      <c r="C34" s="22">
        <v>1790732657001</v>
      </c>
      <c r="D34" s="37" t="s">
        <v>49</v>
      </c>
      <c r="E34" s="60"/>
      <c r="F34" s="35">
        <v>335</v>
      </c>
      <c r="G34" s="44">
        <v>0.18</v>
      </c>
      <c r="H34" s="44">
        <f t="shared" si="0"/>
        <v>60.3</v>
      </c>
      <c r="I34" s="35">
        <v>12</v>
      </c>
      <c r="J34" s="38">
        <v>67536</v>
      </c>
    </row>
    <row r="35" spans="1:10" ht="9.9499999999999993" customHeight="1" x14ac:dyDescent="0.25">
      <c r="A35" s="55">
        <v>30</v>
      </c>
      <c r="B35" s="34" t="s">
        <v>83</v>
      </c>
      <c r="C35" s="22">
        <v>1790732657001</v>
      </c>
      <c r="D35" s="34" t="s">
        <v>50</v>
      </c>
      <c r="E35" s="60"/>
      <c r="F35" s="35">
        <v>335</v>
      </c>
      <c r="G35" s="44">
        <v>0.18</v>
      </c>
      <c r="H35" s="44">
        <f t="shared" si="0"/>
        <v>60.3</v>
      </c>
      <c r="I35" s="35">
        <v>12</v>
      </c>
      <c r="J35" s="38">
        <v>67536</v>
      </c>
    </row>
    <row r="36" spans="1:10" ht="9.9499999999999993" customHeight="1" x14ac:dyDescent="0.25">
      <c r="A36" s="55">
        <v>31</v>
      </c>
      <c r="B36" s="34" t="s">
        <v>83</v>
      </c>
      <c r="C36" s="22">
        <v>1790732657001</v>
      </c>
      <c r="D36" s="34" t="s">
        <v>51</v>
      </c>
      <c r="E36" s="60"/>
      <c r="F36" s="35">
        <v>201</v>
      </c>
      <c r="G36" s="44">
        <v>0.18</v>
      </c>
      <c r="H36" s="44">
        <f t="shared" si="0"/>
        <v>36.18</v>
      </c>
      <c r="I36" s="35">
        <v>12</v>
      </c>
      <c r="J36" s="38">
        <v>405216</v>
      </c>
    </row>
    <row r="37" spans="1:10" ht="9.9499999999999993" customHeight="1" x14ac:dyDescent="0.25">
      <c r="A37" s="55">
        <v>32</v>
      </c>
      <c r="B37" s="34" t="s">
        <v>86</v>
      </c>
      <c r="C37" s="31">
        <v>1715241525001</v>
      </c>
      <c r="D37" s="34" t="s">
        <v>52</v>
      </c>
      <c r="E37" s="60"/>
      <c r="F37" s="35">
        <v>335</v>
      </c>
      <c r="G37" s="44">
        <v>0.39</v>
      </c>
      <c r="H37" s="44">
        <f t="shared" si="0"/>
        <v>130.65</v>
      </c>
      <c r="I37" s="35">
        <v>12</v>
      </c>
      <c r="J37" s="38">
        <v>146328</v>
      </c>
    </row>
    <row r="38" spans="1:10" ht="9.9499999999999993" customHeight="1" x14ac:dyDescent="0.25">
      <c r="A38" s="55">
        <v>33</v>
      </c>
      <c r="B38" s="34" t="s">
        <v>83</v>
      </c>
      <c r="C38" s="22">
        <v>1790732657001</v>
      </c>
      <c r="D38" s="34" t="s">
        <v>53</v>
      </c>
      <c r="E38" s="60"/>
      <c r="F38" s="35">
        <v>134</v>
      </c>
      <c r="G38" s="44">
        <v>0.91769999999999996</v>
      </c>
      <c r="H38" s="44">
        <f t="shared" si="0"/>
        <v>122.9718</v>
      </c>
      <c r="I38" s="35">
        <v>12</v>
      </c>
      <c r="J38" s="38">
        <v>1377284</v>
      </c>
    </row>
    <row r="39" spans="1:10" ht="9.9499999999999993" customHeight="1" x14ac:dyDescent="0.25">
      <c r="A39" s="55">
        <v>34</v>
      </c>
      <c r="B39" s="34" t="s">
        <v>83</v>
      </c>
      <c r="C39" s="22">
        <v>1790732657001</v>
      </c>
      <c r="D39" s="34" t="s">
        <v>54</v>
      </c>
      <c r="E39" s="60"/>
      <c r="F39" s="35">
        <v>5</v>
      </c>
      <c r="G39" s="44">
        <v>3.55</v>
      </c>
      <c r="H39" s="44">
        <f t="shared" si="0"/>
        <v>17.75</v>
      </c>
      <c r="I39" s="35">
        <v>12</v>
      </c>
      <c r="J39" s="35">
        <v>19.88</v>
      </c>
    </row>
    <row r="40" spans="1:10" ht="9.9499999999999993" customHeight="1" x14ac:dyDescent="0.25">
      <c r="A40" s="55">
        <v>35</v>
      </c>
      <c r="B40" s="34" t="s">
        <v>83</v>
      </c>
      <c r="C40" s="22">
        <v>1790732657001</v>
      </c>
      <c r="D40" s="34" t="s">
        <v>55</v>
      </c>
      <c r="E40" s="60"/>
      <c r="F40" s="35">
        <v>134</v>
      </c>
      <c r="G40" s="44">
        <v>0.6</v>
      </c>
      <c r="H40" s="44">
        <f t="shared" si="0"/>
        <v>80.399999999999991</v>
      </c>
      <c r="I40" s="35">
        <v>12</v>
      </c>
      <c r="J40" s="38">
        <v>90048</v>
      </c>
    </row>
    <row r="41" spans="1:10" ht="9.9499999999999993" customHeight="1" x14ac:dyDescent="0.25">
      <c r="A41" s="55">
        <v>36</v>
      </c>
      <c r="B41" s="34" t="s">
        <v>87</v>
      </c>
      <c r="C41" s="31">
        <v>1710059575001</v>
      </c>
      <c r="D41" s="34" t="s">
        <v>56</v>
      </c>
      <c r="E41" s="60"/>
      <c r="F41" s="35">
        <v>335</v>
      </c>
      <c r="G41" s="44">
        <v>0.41449999999999998</v>
      </c>
      <c r="H41" s="44">
        <f t="shared" si="0"/>
        <v>138.85749999999999</v>
      </c>
      <c r="I41" s="35">
        <v>12</v>
      </c>
      <c r="J41" s="38">
        <v>1555204</v>
      </c>
    </row>
    <row r="42" spans="1:10" ht="9.9499999999999993" customHeight="1" x14ac:dyDescent="0.25">
      <c r="A42" s="55">
        <v>37</v>
      </c>
      <c r="B42" s="34" t="s">
        <v>83</v>
      </c>
      <c r="C42" s="22">
        <v>1790732657001</v>
      </c>
      <c r="D42" s="34" t="s">
        <v>57</v>
      </c>
      <c r="E42" s="60"/>
      <c r="F42" s="35">
        <v>134</v>
      </c>
      <c r="G42" s="44">
        <v>0.44</v>
      </c>
      <c r="H42" s="44">
        <f t="shared" si="0"/>
        <v>58.96</v>
      </c>
      <c r="I42" s="35">
        <v>12</v>
      </c>
      <c r="J42" s="38">
        <v>660352</v>
      </c>
    </row>
    <row r="43" spans="1:10" ht="9.9499999999999993" customHeight="1" x14ac:dyDescent="0.25">
      <c r="A43" s="55">
        <v>38</v>
      </c>
      <c r="B43" s="34" t="s">
        <v>83</v>
      </c>
      <c r="C43" s="22">
        <v>1790732657001</v>
      </c>
      <c r="D43" s="34" t="s">
        <v>58</v>
      </c>
      <c r="E43" s="60"/>
      <c r="F43" s="35">
        <v>3350</v>
      </c>
      <c r="G43" s="44">
        <v>0.115</v>
      </c>
      <c r="H43" s="44">
        <f t="shared" si="0"/>
        <v>385.25</v>
      </c>
      <c r="I43" s="35">
        <v>12</v>
      </c>
      <c r="J43" s="35">
        <v>431.48</v>
      </c>
    </row>
    <row r="44" spans="1:10" ht="9.9499999999999993" customHeight="1" x14ac:dyDescent="0.25">
      <c r="A44" s="55">
        <v>39</v>
      </c>
      <c r="B44" s="37" t="s">
        <v>86</v>
      </c>
      <c r="C44" s="31">
        <v>1715241525001</v>
      </c>
      <c r="D44" s="37" t="s">
        <v>59</v>
      </c>
      <c r="E44" s="60"/>
      <c r="F44" s="35">
        <v>268</v>
      </c>
      <c r="G44" s="44">
        <v>0.39</v>
      </c>
      <c r="H44" s="44">
        <f t="shared" si="0"/>
        <v>104.52000000000001</v>
      </c>
      <c r="I44" s="35">
        <v>12</v>
      </c>
      <c r="J44" s="38">
        <v>1170624</v>
      </c>
    </row>
    <row r="45" spans="1:10" ht="9.9499999999999993" customHeight="1" x14ac:dyDescent="0.25">
      <c r="A45" s="55">
        <v>40</v>
      </c>
      <c r="B45" s="34" t="s">
        <v>83</v>
      </c>
      <c r="C45" s="22">
        <v>1790732657001</v>
      </c>
      <c r="D45" s="34" t="s">
        <v>60</v>
      </c>
      <c r="E45" s="60"/>
      <c r="F45" s="35">
        <v>134</v>
      </c>
      <c r="G45" s="44">
        <v>0.188</v>
      </c>
      <c r="H45" s="44">
        <f t="shared" si="0"/>
        <v>25.192</v>
      </c>
      <c r="I45" s="35">
        <v>12</v>
      </c>
      <c r="J45" s="38">
        <v>28215</v>
      </c>
    </row>
    <row r="46" spans="1:10" ht="9.9499999999999993" customHeight="1" x14ac:dyDescent="0.25">
      <c r="A46" s="55">
        <v>41</v>
      </c>
      <c r="B46" s="34" t="s">
        <v>86</v>
      </c>
      <c r="C46" s="31">
        <v>1715241525001</v>
      </c>
      <c r="D46" s="34" t="s">
        <v>61</v>
      </c>
      <c r="E46" s="60"/>
      <c r="F46" s="35">
        <v>134</v>
      </c>
      <c r="G46" s="44">
        <v>0.39</v>
      </c>
      <c r="H46" s="44">
        <f t="shared" si="0"/>
        <v>52.260000000000005</v>
      </c>
      <c r="I46" s="35">
        <v>12</v>
      </c>
      <c r="J46" s="38">
        <v>585312</v>
      </c>
    </row>
    <row r="47" spans="1:10" ht="9.9499999999999993" customHeight="1" x14ac:dyDescent="0.25">
      <c r="A47" s="55">
        <v>42</v>
      </c>
      <c r="B47" s="34" t="s">
        <v>86</v>
      </c>
      <c r="C47" s="31">
        <v>1715241525001</v>
      </c>
      <c r="D47" s="34" t="s">
        <v>62</v>
      </c>
      <c r="E47" s="60"/>
      <c r="F47" s="35">
        <v>67</v>
      </c>
      <c r="G47" s="44">
        <v>0.44500000000000001</v>
      </c>
      <c r="H47" s="44">
        <f t="shared" si="0"/>
        <v>29.815000000000001</v>
      </c>
      <c r="I47" s="35">
        <v>12</v>
      </c>
      <c r="J47" s="38">
        <v>333928</v>
      </c>
    </row>
    <row r="48" spans="1:10" ht="9.9499999999999993" customHeight="1" x14ac:dyDescent="0.25">
      <c r="A48" s="55">
        <v>43</v>
      </c>
      <c r="B48" s="34" t="s">
        <v>83</v>
      </c>
      <c r="C48" s="22">
        <v>1790732657001</v>
      </c>
      <c r="D48" s="34" t="s">
        <v>63</v>
      </c>
      <c r="E48" s="60"/>
      <c r="F48" s="35">
        <v>134</v>
      </c>
      <c r="G48" s="44">
        <v>0.83330000000000004</v>
      </c>
      <c r="H48" s="44">
        <f t="shared" si="0"/>
        <v>111.6622</v>
      </c>
      <c r="I48" s="35">
        <v>12</v>
      </c>
      <c r="J48" s="38">
        <v>1250617</v>
      </c>
    </row>
    <row r="49" spans="1:10" ht="9.9499999999999993" customHeight="1" x14ac:dyDescent="0.25">
      <c r="A49" s="55">
        <v>44</v>
      </c>
      <c r="B49" s="34" t="s">
        <v>64</v>
      </c>
      <c r="C49" s="31">
        <v>691719472001</v>
      </c>
      <c r="D49" s="34" t="s">
        <v>65</v>
      </c>
      <c r="E49" s="60" t="s">
        <v>99</v>
      </c>
      <c r="F49" s="35">
        <v>2</v>
      </c>
      <c r="G49" s="44">
        <v>8.1300000000000008</v>
      </c>
      <c r="H49" s="44">
        <f t="shared" si="0"/>
        <v>16.260000000000002</v>
      </c>
      <c r="I49" s="35">
        <v>12</v>
      </c>
      <c r="J49" s="38">
        <v>182112</v>
      </c>
    </row>
    <row r="50" spans="1:10" ht="9.9499999999999993" customHeight="1" x14ac:dyDescent="0.25">
      <c r="A50" s="55">
        <v>45</v>
      </c>
      <c r="B50" s="34" t="s">
        <v>20</v>
      </c>
      <c r="C50" s="22">
        <v>1591718165001</v>
      </c>
      <c r="D50" s="34" t="s">
        <v>66</v>
      </c>
      <c r="E50" s="60"/>
      <c r="F50" s="35">
        <v>4</v>
      </c>
      <c r="G50" s="44">
        <v>9.52</v>
      </c>
      <c r="H50" s="44">
        <f t="shared" si="0"/>
        <v>38.08</v>
      </c>
      <c r="I50" s="35">
        <v>12</v>
      </c>
      <c r="J50" s="38">
        <v>426496</v>
      </c>
    </row>
    <row r="51" spans="1:10" ht="9.9499999999999993" customHeight="1" x14ac:dyDescent="0.25">
      <c r="A51" s="55">
        <v>46</v>
      </c>
      <c r="B51" s="34" t="s">
        <v>26</v>
      </c>
      <c r="C51" s="31">
        <v>1591717525001</v>
      </c>
      <c r="D51" s="34" t="s">
        <v>67</v>
      </c>
      <c r="E51" s="60"/>
      <c r="F51" s="35">
        <v>1</v>
      </c>
      <c r="G51" s="44">
        <v>44.65</v>
      </c>
      <c r="H51" s="44">
        <f t="shared" si="0"/>
        <v>44.65</v>
      </c>
      <c r="I51" s="35">
        <v>12</v>
      </c>
      <c r="J51" s="38">
        <v>50008</v>
      </c>
    </row>
    <row r="52" spans="1:10" ht="9.9499999999999993" customHeight="1" x14ac:dyDescent="0.25">
      <c r="A52" s="55">
        <v>47</v>
      </c>
      <c r="B52" s="34" t="s">
        <v>28</v>
      </c>
      <c r="C52" s="31">
        <v>1591713775001</v>
      </c>
      <c r="D52" s="34" t="s">
        <v>68</v>
      </c>
      <c r="E52" s="60"/>
      <c r="F52" s="35">
        <v>1</v>
      </c>
      <c r="G52" s="44">
        <v>1.2130000000000001</v>
      </c>
      <c r="H52" s="44">
        <f t="shared" si="0"/>
        <v>1.2130000000000001</v>
      </c>
      <c r="I52" s="38">
        <v>120000</v>
      </c>
      <c r="J52" s="38">
        <v>135856</v>
      </c>
    </row>
    <row r="53" spans="1:10" ht="9.9499999999999993" customHeight="1" x14ac:dyDescent="0.25">
      <c r="A53" s="55">
        <v>48</v>
      </c>
      <c r="B53" s="37" t="s">
        <v>88</v>
      </c>
      <c r="C53" s="31">
        <v>1790824977001</v>
      </c>
      <c r="D53" s="37" t="s">
        <v>69</v>
      </c>
      <c r="E53" s="60" t="s">
        <v>100</v>
      </c>
      <c r="F53" s="35">
        <v>100</v>
      </c>
      <c r="G53" s="44">
        <v>26</v>
      </c>
      <c r="H53" s="44">
        <f t="shared" si="0"/>
        <v>2600</v>
      </c>
      <c r="I53" s="38">
        <v>120000</v>
      </c>
      <c r="J53" s="38">
        <v>2912000</v>
      </c>
    </row>
    <row r="54" spans="1:10" ht="9.9499999999999993" customHeight="1" x14ac:dyDescent="0.25">
      <c r="A54" s="55">
        <v>49</v>
      </c>
      <c r="B54" s="34" t="s">
        <v>83</v>
      </c>
      <c r="C54" s="22">
        <v>1790732657001</v>
      </c>
      <c r="D54" s="34" t="s">
        <v>70</v>
      </c>
      <c r="E54" s="60"/>
      <c r="F54" s="35">
        <v>600</v>
      </c>
      <c r="G54" s="44">
        <v>1.53</v>
      </c>
      <c r="H54" s="44">
        <f t="shared" si="0"/>
        <v>918</v>
      </c>
      <c r="I54" s="38">
        <v>120000</v>
      </c>
      <c r="J54" s="38">
        <v>10281600</v>
      </c>
    </row>
    <row r="55" spans="1:10" ht="9.9499999999999993" customHeight="1" x14ac:dyDescent="0.25">
      <c r="A55" s="55">
        <v>50</v>
      </c>
      <c r="B55" s="34" t="s">
        <v>89</v>
      </c>
      <c r="C55" s="31">
        <v>1713823365001</v>
      </c>
      <c r="D55" s="34" t="s">
        <v>71</v>
      </c>
      <c r="E55" s="60"/>
      <c r="F55" s="35">
        <v>200</v>
      </c>
      <c r="G55" s="44">
        <v>0.93</v>
      </c>
      <c r="H55" s="44">
        <f t="shared" si="0"/>
        <v>186</v>
      </c>
      <c r="I55" s="38">
        <v>120000</v>
      </c>
      <c r="J55" s="38">
        <v>2083200</v>
      </c>
    </row>
    <row r="56" spans="1:10" ht="9.9499999999999993" customHeight="1" x14ac:dyDescent="0.25">
      <c r="A56" s="55">
        <v>51</v>
      </c>
      <c r="B56" s="34" t="s">
        <v>90</v>
      </c>
      <c r="C56" s="31">
        <v>1791900642001</v>
      </c>
      <c r="D56" s="34" t="s">
        <v>72</v>
      </c>
      <c r="E56" s="60"/>
      <c r="F56" s="35">
        <v>70</v>
      </c>
      <c r="G56" s="44">
        <v>1.4350000000000001</v>
      </c>
      <c r="H56" s="44">
        <f t="shared" si="0"/>
        <v>100.45</v>
      </c>
      <c r="I56" s="38">
        <v>120000</v>
      </c>
      <c r="J56" s="38">
        <v>11250400</v>
      </c>
    </row>
    <row r="57" spans="1:10" ht="9.9499999999999993" customHeight="1" x14ac:dyDescent="0.25">
      <c r="A57" s="55">
        <v>52</v>
      </c>
      <c r="B57" s="34" t="s">
        <v>85</v>
      </c>
      <c r="C57" s="31">
        <v>912538519001</v>
      </c>
      <c r="D57" s="34" t="s">
        <v>73</v>
      </c>
      <c r="E57" s="60"/>
      <c r="F57" s="35">
        <v>100</v>
      </c>
      <c r="G57" s="44">
        <v>2.08</v>
      </c>
      <c r="H57" s="44">
        <f t="shared" si="0"/>
        <v>208</v>
      </c>
      <c r="I57" s="38">
        <v>120000</v>
      </c>
      <c r="J57" s="38">
        <v>2329600</v>
      </c>
    </row>
    <row r="58" spans="1:10" ht="9.9499999999999993" customHeight="1" x14ac:dyDescent="0.25">
      <c r="A58" s="55">
        <v>53</v>
      </c>
      <c r="B58" s="34" t="s">
        <v>83</v>
      </c>
      <c r="C58" s="22">
        <v>1790732657001</v>
      </c>
      <c r="D58" s="34" t="s">
        <v>74</v>
      </c>
      <c r="E58" s="60"/>
      <c r="F58" s="35">
        <v>1</v>
      </c>
      <c r="G58" s="44">
        <v>3.8</v>
      </c>
      <c r="H58" s="44">
        <f t="shared" si="0"/>
        <v>3.8</v>
      </c>
      <c r="I58" s="38">
        <v>120000</v>
      </c>
      <c r="J58" s="38">
        <v>4256</v>
      </c>
    </row>
    <row r="59" spans="1:10" ht="9.9499999999999993" customHeight="1" x14ac:dyDescent="0.25">
      <c r="A59" s="55">
        <v>54</v>
      </c>
      <c r="B59" s="34" t="s">
        <v>83</v>
      </c>
      <c r="C59" s="22">
        <v>1790732657001</v>
      </c>
      <c r="D59" s="34" t="s">
        <v>75</v>
      </c>
      <c r="E59" s="60" t="s">
        <v>101</v>
      </c>
      <c r="F59" s="35">
        <v>2</v>
      </c>
      <c r="G59" s="44">
        <v>0.42</v>
      </c>
      <c r="H59" s="44">
        <f t="shared" si="0"/>
        <v>0.84</v>
      </c>
      <c r="I59" s="38">
        <v>120000</v>
      </c>
      <c r="J59" s="35">
        <v>0.94079999999999997</v>
      </c>
    </row>
    <row r="60" spans="1:10" ht="9.9499999999999993" customHeight="1" x14ac:dyDescent="0.25">
      <c r="A60" s="55">
        <v>55</v>
      </c>
      <c r="B60" s="34" t="s">
        <v>83</v>
      </c>
      <c r="C60" s="22">
        <v>1790732657001</v>
      </c>
      <c r="D60" s="34" t="s">
        <v>76</v>
      </c>
      <c r="E60" s="60"/>
      <c r="F60" s="35">
        <v>7</v>
      </c>
      <c r="G60" s="44">
        <v>1.25</v>
      </c>
      <c r="H60" s="44">
        <f t="shared" si="0"/>
        <v>8.75</v>
      </c>
      <c r="I60" s="38">
        <v>120000</v>
      </c>
      <c r="J60" s="38">
        <v>98000</v>
      </c>
    </row>
    <row r="61" spans="1:10" ht="9.9499999999999993" customHeight="1" x14ac:dyDescent="0.25">
      <c r="A61" s="55">
        <v>56</v>
      </c>
      <c r="B61" s="34" t="s">
        <v>83</v>
      </c>
      <c r="C61" s="22">
        <v>1790732657001</v>
      </c>
      <c r="D61" s="34" t="s">
        <v>77</v>
      </c>
      <c r="E61" s="60"/>
      <c r="F61" s="35">
        <v>192</v>
      </c>
      <c r="G61" s="44">
        <v>0.11799999999999999</v>
      </c>
      <c r="H61" s="44">
        <f t="shared" si="0"/>
        <v>22.655999999999999</v>
      </c>
      <c r="I61" s="38">
        <v>120000</v>
      </c>
      <c r="J61" s="38">
        <v>253747</v>
      </c>
    </row>
    <row r="62" spans="1:10" ht="9.9499999999999993" customHeight="1" x14ac:dyDescent="0.25">
      <c r="A62" s="55">
        <v>57</v>
      </c>
      <c r="B62" s="34" t="s">
        <v>83</v>
      </c>
      <c r="C62" s="22">
        <v>1790732657001</v>
      </c>
      <c r="D62" s="34" t="s">
        <v>78</v>
      </c>
      <c r="E62" s="60"/>
      <c r="F62" s="35">
        <v>2</v>
      </c>
      <c r="G62" s="44">
        <v>1.879</v>
      </c>
      <c r="H62" s="44">
        <f t="shared" si="0"/>
        <v>3.758</v>
      </c>
      <c r="I62" s="38">
        <v>120000</v>
      </c>
      <c r="J62" s="38">
        <v>42090</v>
      </c>
    </row>
    <row r="63" spans="1:10" ht="9.9499999999999993" customHeight="1" x14ac:dyDescent="0.25">
      <c r="A63" s="55">
        <v>58</v>
      </c>
      <c r="B63" s="37" t="s">
        <v>85</v>
      </c>
      <c r="C63" s="31">
        <v>912538519001</v>
      </c>
      <c r="D63" s="37" t="s">
        <v>79</v>
      </c>
      <c r="E63" s="60"/>
      <c r="F63" s="35">
        <v>2</v>
      </c>
      <c r="G63" s="44">
        <v>1.879</v>
      </c>
      <c r="H63" s="44">
        <f t="shared" si="0"/>
        <v>3.758</v>
      </c>
      <c r="I63" s="38">
        <v>120000</v>
      </c>
      <c r="J63" s="38">
        <v>42090</v>
      </c>
    </row>
    <row r="64" spans="1:10" ht="9.9499999999999993" customHeight="1" x14ac:dyDescent="0.25">
      <c r="A64" s="55">
        <v>59</v>
      </c>
      <c r="B64" s="34" t="s">
        <v>85</v>
      </c>
      <c r="C64" s="31">
        <v>912538519001</v>
      </c>
      <c r="D64" s="34" t="s">
        <v>80</v>
      </c>
      <c r="E64" s="60" t="s">
        <v>102</v>
      </c>
      <c r="F64" s="35">
        <v>10</v>
      </c>
      <c r="G64" s="44">
        <v>2.6</v>
      </c>
      <c r="H64" s="44">
        <f t="shared" si="0"/>
        <v>26</v>
      </c>
      <c r="I64" s="38">
        <v>120000</v>
      </c>
      <c r="J64" s="38">
        <v>291200</v>
      </c>
    </row>
    <row r="65" spans="1:10" ht="9.9499999999999993" customHeight="1" x14ac:dyDescent="0.25">
      <c r="A65" s="55">
        <v>60</v>
      </c>
      <c r="B65" s="34" t="s">
        <v>83</v>
      </c>
      <c r="C65" s="22">
        <v>1790732657001</v>
      </c>
      <c r="D65" s="34" t="s">
        <v>81</v>
      </c>
      <c r="E65" s="60"/>
      <c r="F65" s="35">
        <v>201</v>
      </c>
      <c r="G65" s="44">
        <v>0.81</v>
      </c>
      <c r="H65" s="44">
        <f t="shared" si="0"/>
        <v>162.81</v>
      </c>
      <c r="I65" s="38">
        <v>120000</v>
      </c>
      <c r="J65" s="38">
        <v>1823472</v>
      </c>
    </row>
    <row r="66" spans="1:10" ht="9.9499999999999993" customHeight="1" x14ac:dyDescent="0.25">
      <c r="A66" s="55">
        <v>61</v>
      </c>
      <c r="B66" s="34" t="s">
        <v>83</v>
      </c>
      <c r="C66" s="22">
        <v>1790732657001</v>
      </c>
      <c r="D66" s="34" t="s">
        <v>82</v>
      </c>
      <c r="E66" s="60"/>
      <c r="F66" s="35">
        <v>469</v>
      </c>
      <c r="G66" s="44">
        <v>2.34</v>
      </c>
      <c r="H66" s="44">
        <f t="shared" si="0"/>
        <v>1097.46</v>
      </c>
      <c r="I66" s="38">
        <v>120000</v>
      </c>
      <c r="J66" s="38">
        <v>12291552</v>
      </c>
    </row>
    <row r="67" spans="1:10" x14ac:dyDescent="0.25">
      <c r="H67" s="73">
        <f>SUM(H6:H66)</f>
        <v>20226.467500000002</v>
      </c>
    </row>
    <row r="69" spans="1:10" x14ac:dyDescent="0.25">
      <c r="B69" s="32" t="s">
        <v>118</v>
      </c>
    </row>
    <row r="70" spans="1:10" x14ac:dyDescent="0.25">
      <c r="B70" s="32" t="s">
        <v>119</v>
      </c>
    </row>
    <row r="76" spans="1:10" ht="15.75" x14ac:dyDescent="0.25">
      <c r="A76" s="58" t="s">
        <v>5</v>
      </c>
      <c r="B76" s="58"/>
      <c r="C76" s="58"/>
      <c r="D76" s="58"/>
      <c r="E76" s="58"/>
      <c r="F76" s="58"/>
      <c r="G76" s="58"/>
      <c r="H76" s="58"/>
      <c r="I76" s="58"/>
    </row>
    <row r="77" spans="1:10" ht="15.75" x14ac:dyDescent="0.25">
      <c r="A77" s="59" t="s">
        <v>4</v>
      </c>
      <c r="B77" s="59"/>
      <c r="C77" s="59"/>
      <c r="D77" s="59"/>
      <c r="E77" s="59"/>
      <c r="F77" s="59"/>
      <c r="G77" s="59"/>
      <c r="H77" s="59"/>
      <c r="I77" s="59"/>
    </row>
    <row r="78" spans="1:10" ht="15.75" x14ac:dyDescent="0.25">
      <c r="A78" s="57" t="s">
        <v>15</v>
      </c>
      <c r="B78" s="57"/>
      <c r="C78" s="57"/>
      <c r="D78" s="57"/>
      <c r="E78" s="57"/>
      <c r="F78" s="57"/>
      <c r="G78" s="57"/>
      <c r="H78" s="57"/>
      <c r="I78" s="57"/>
    </row>
    <row r="79" spans="1:10" ht="15.75" x14ac:dyDescent="0.25">
      <c r="A79" s="6"/>
      <c r="B79" s="7"/>
      <c r="C79" s="8"/>
      <c r="D79" s="9"/>
      <c r="E79" s="11"/>
      <c r="F79" s="11"/>
      <c r="G79" s="8"/>
      <c r="H79" s="6"/>
      <c r="I79" s="6"/>
    </row>
    <row r="80" spans="1:10" ht="31.5" x14ac:dyDescent="0.25">
      <c r="A80" s="1" t="s">
        <v>2</v>
      </c>
      <c r="B80" s="1" t="s">
        <v>10</v>
      </c>
      <c r="C80" s="46" t="s">
        <v>7</v>
      </c>
      <c r="D80" s="3" t="s">
        <v>8</v>
      </c>
      <c r="E80" s="3" t="s">
        <v>9</v>
      </c>
      <c r="F80" s="1" t="s">
        <v>104</v>
      </c>
      <c r="G80" s="1" t="s">
        <v>105</v>
      </c>
      <c r="H80" s="1" t="s">
        <v>106</v>
      </c>
      <c r="I80" s="1" t="s">
        <v>107</v>
      </c>
    </row>
    <row r="81" spans="1:9" ht="31.5" x14ac:dyDescent="0.25">
      <c r="A81" s="47">
        <v>1</v>
      </c>
      <c r="B81" s="48" t="s">
        <v>108</v>
      </c>
      <c r="C81" s="49" t="s">
        <v>109</v>
      </c>
      <c r="D81" s="50" t="s">
        <v>110</v>
      </c>
      <c r="E81" s="48" t="s">
        <v>111</v>
      </c>
      <c r="F81" s="50">
        <v>3</v>
      </c>
      <c r="G81" s="51">
        <v>543.87</v>
      </c>
      <c r="H81" s="51">
        <v>65.264399999999995</v>
      </c>
      <c r="I81" s="52">
        <f>G81+H81</f>
        <v>609.13440000000003</v>
      </c>
    </row>
    <row r="82" spans="1:9" ht="47.25" x14ac:dyDescent="0.25">
      <c r="A82" s="47">
        <v>2</v>
      </c>
      <c r="B82" s="48" t="s">
        <v>112</v>
      </c>
      <c r="C82" s="49" t="s">
        <v>113</v>
      </c>
      <c r="D82" s="50" t="s">
        <v>114</v>
      </c>
      <c r="E82" s="48" t="s">
        <v>115</v>
      </c>
      <c r="F82" s="50">
        <v>4</v>
      </c>
      <c r="G82" s="51">
        <v>1039.28</v>
      </c>
      <c r="H82" s="51">
        <f>G82*12%</f>
        <v>124.71359999999999</v>
      </c>
      <c r="I82" s="52">
        <f>G82+H82</f>
        <v>1163.9936</v>
      </c>
    </row>
    <row r="83" spans="1:9" ht="15.75" x14ac:dyDescent="0.25">
      <c r="A83" s="5"/>
      <c r="B83" s="12"/>
      <c r="C83" s="53"/>
      <c r="D83" s="10"/>
      <c r="E83" s="10"/>
      <c r="F83" s="28"/>
      <c r="G83" s="75">
        <f>SUM(G81:G82)</f>
        <v>1583.15</v>
      </c>
      <c r="H83" s="5"/>
      <c r="I83" s="54">
        <f>SUM(I81:I82)</f>
        <v>1773.1280000000002</v>
      </c>
    </row>
    <row r="85" spans="1:9" x14ac:dyDescent="0.25">
      <c r="B85" s="32" t="s">
        <v>116</v>
      </c>
    </row>
    <row r="86" spans="1:9" x14ac:dyDescent="0.25">
      <c r="B86" s="32" t="s">
        <v>117</v>
      </c>
    </row>
    <row r="92" spans="1:9" ht="15.75" x14ac:dyDescent="0.25">
      <c r="A92" s="56" t="s">
        <v>1</v>
      </c>
      <c r="B92" s="56"/>
      <c r="C92" s="56"/>
      <c r="D92" s="56"/>
      <c r="E92" s="56"/>
      <c r="F92" s="56"/>
      <c r="G92" s="56"/>
      <c r="H92" s="56"/>
      <c r="I92" s="56"/>
    </row>
    <row r="93" spans="1:9" ht="15.75" x14ac:dyDescent="0.25">
      <c r="A93" s="56" t="s">
        <v>13</v>
      </c>
      <c r="B93" s="56"/>
      <c r="C93" s="56"/>
      <c r="D93" s="56"/>
      <c r="E93" s="56"/>
      <c r="F93" s="56"/>
      <c r="G93" s="56"/>
      <c r="H93" s="56"/>
      <c r="I93" s="56"/>
    </row>
    <row r="94" spans="1:9" ht="15.75" x14ac:dyDescent="0.25">
      <c r="A94" s="57" t="s">
        <v>14</v>
      </c>
      <c r="B94" s="57"/>
      <c r="C94" s="57"/>
      <c r="D94" s="57"/>
      <c r="E94" s="57"/>
      <c r="F94" s="57"/>
      <c r="G94" s="57"/>
      <c r="H94" s="57"/>
      <c r="I94" s="57"/>
    </row>
    <row r="95" spans="1:9" ht="16.5" thickBot="1" x14ac:dyDescent="0.3">
      <c r="A95" s="13"/>
      <c r="B95" s="13"/>
      <c r="C95" s="13"/>
      <c r="D95" s="14"/>
      <c r="E95" s="15"/>
      <c r="F95" s="14"/>
      <c r="G95" s="14"/>
      <c r="H95" s="16"/>
      <c r="I95" s="16"/>
    </row>
    <row r="96" spans="1:9" ht="31.5" x14ac:dyDescent="0.25">
      <c r="A96" s="2" t="s">
        <v>2</v>
      </c>
      <c r="B96" s="3" t="s">
        <v>10</v>
      </c>
      <c r="C96" s="1" t="s">
        <v>7</v>
      </c>
      <c r="D96" s="4" t="s">
        <v>8</v>
      </c>
      <c r="E96" s="1" t="s">
        <v>9</v>
      </c>
      <c r="F96" s="33" t="s">
        <v>91</v>
      </c>
      <c r="G96" s="43" t="s">
        <v>92</v>
      </c>
      <c r="H96" s="33" t="s">
        <v>93</v>
      </c>
      <c r="I96" s="26" t="s">
        <v>3</v>
      </c>
    </row>
    <row r="97" spans="1:9" ht="63.75" x14ac:dyDescent="0.25">
      <c r="A97" s="17">
        <v>1</v>
      </c>
      <c r="B97" s="66" t="s">
        <v>121</v>
      </c>
      <c r="C97" s="67" t="s">
        <v>122</v>
      </c>
      <c r="D97" s="68" t="s">
        <v>123</v>
      </c>
      <c r="E97" s="69" t="s">
        <v>124</v>
      </c>
      <c r="F97" s="70">
        <v>1</v>
      </c>
      <c r="G97" s="71">
        <v>77.069999999999993</v>
      </c>
      <c r="H97" s="71">
        <f>F97*G97</f>
        <v>77.069999999999993</v>
      </c>
      <c r="I97" s="20"/>
    </row>
    <row r="98" spans="1:9" ht="51" x14ac:dyDescent="0.25">
      <c r="A98" s="17">
        <v>2</v>
      </c>
      <c r="B98" s="66" t="s">
        <v>85</v>
      </c>
      <c r="C98" s="67" t="s">
        <v>125</v>
      </c>
      <c r="D98" s="68" t="s">
        <v>126</v>
      </c>
      <c r="E98" s="69" t="s">
        <v>127</v>
      </c>
      <c r="F98" s="70">
        <v>1</v>
      </c>
      <c r="G98" s="71">
        <v>378.56</v>
      </c>
      <c r="H98" s="71">
        <f t="shared" ref="H98:H160" si="1">F98*G98</f>
        <v>378.56</v>
      </c>
      <c r="I98" s="20"/>
    </row>
    <row r="99" spans="1:9" ht="63.75" x14ac:dyDescent="0.25">
      <c r="A99" s="17">
        <v>3</v>
      </c>
      <c r="B99" s="66" t="s">
        <v>83</v>
      </c>
      <c r="C99" s="67" t="s">
        <v>128</v>
      </c>
      <c r="D99" s="68" t="s">
        <v>129</v>
      </c>
      <c r="E99" s="69" t="s">
        <v>130</v>
      </c>
      <c r="F99" s="70">
        <v>1</v>
      </c>
      <c r="G99" s="71">
        <v>294.83999999999997</v>
      </c>
      <c r="H99" s="71">
        <f t="shared" si="1"/>
        <v>294.83999999999997</v>
      </c>
      <c r="I99" s="20"/>
    </row>
    <row r="100" spans="1:9" ht="51" x14ac:dyDescent="0.25">
      <c r="A100" s="17">
        <v>4</v>
      </c>
      <c r="B100" s="66" t="s">
        <v>85</v>
      </c>
      <c r="C100" s="67" t="s">
        <v>131</v>
      </c>
      <c r="D100" s="68" t="s">
        <v>132</v>
      </c>
      <c r="E100" s="69" t="s">
        <v>127</v>
      </c>
      <c r="F100" s="70">
        <v>1</v>
      </c>
      <c r="G100" s="71">
        <v>1346.8</v>
      </c>
      <c r="H100" s="71">
        <f t="shared" si="1"/>
        <v>1346.8</v>
      </c>
    </row>
    <row r="101" spans="1:9" ht="63.75" x14ac:dyDescent="0.25">
      <c r="A101" s="17">
        <v>5</v>
      </c>
      <c r="B101" s="66" t="s">
        <v>133</v>
      </c>
      <c r="C101" s="67" t="s">
        <v>134</v>
      </c>
      <c r="D101" s="68" t="s">
        <v>135</v>
      </c>
      <c r="E101" s="69" t="s">
        <v>130</v>
      </c>
      <c r="F101" s="70">
        <v>1</v>
      </c>
      <c r="G101" s="71">
        <v>1482.66</v>
      </c>
      <c r="H101" s="71">
        <f t="shared" si="1"/>
        <v>1482.66</v>
      </c>
    </row>
    <row r="102" spans="1:9" ht="63.75" x14ac:dyDescent="0.25">
      <c r="A102" s="17">
        <v>6</v>
      </c>
      <c r="B102" s="66" t="s">
        <v>136</v>
      </c>
      <c r="C102" s="67" t="s">
        <v>137</v>
      </c>
      <c r="D102" s="68" t="s">
        <v>138</v>
      </c>
      <c r="E102" s="69" t="s">
        <v>130</v>
      </c>
      <c r="F102" s="70">
        <v>1</v>
      </c>
      <c r="G102" s="71">
        <v>1892.07</v>
      </c>
      <c r="H102" s="71">
        <f t="shared" si="1"/>
        <v>1892.07</v>
      </c>
    </row>
    <row r="103" spans="1:9" ht="63.75" x14ac:dyDescent="0.25">
      <c r="A103" s="17">
        <v>7</v>
      </c>
      <c r="B103" s="66" t="s">
        <v>83</v>
      </c>
      <c r="C103" s="67" t="s">
        <v>128</v>
      </c>
      <c r="D103" s="68" t="s">
        <v>139</v>
      </c>
      <c r="E103" s="69" t="s">
        <v>140</v>
      </c>
      <c r="F103" s="70">
        <v>1</v>
      </c>
      <c r="G103" s="71">
        <v>3.89</v>
      </c>
      <c r="H103" s="71">
        <f t="shared" si="1"/>
        <v>3.89</v>
      </c>
    </row>
    <row r="104" spans="1:9" ht="63.75" x14ac:dyDescent="0.25">
      <c r="A104" s="17">
        <v>8</v>
      </c>
      <c r="B104" s="66" t="s">
        <v>83</v>
      </c>
      <c r="C104" s="67" t="s">
        <v>141</v>
      </c>
      <c r="D104" s="68" t="s">
        <v>142</v>
      </c>
      <c r="E104" s="69" t="s">
        <v>140</v>
      </c>
      <c r="F104" s="70">
        <v>1</v>
      </c>
      <c r="G104" s="71">
        <v>2.8</v>
      </c>
      <c r="H104" s="71">
        <f t="shared" si="1"/>
        <v>2.8</v>
      </c>
    </row>
    <row r="105" spans="1:9" ht="63.75" x14ac:dyDescent="0.25">
      <c r="A105" s="17">
        <v>9</v>
      </c>
      <c r="B105" s="66" t="s">
        <v>83</v>
      </c>
      <c r="C105" s="67" t="s">
        <v>141</v>
      </c>
      <c r="D105" s="68" t="s">
        <v>143</v>
      </c>
      <c r="E105" s="69" t="s">
        <v>140</v>
      </c>
      <c r="F105" s="70">
        <v>1</v>
      </c>
      <c r="G105" s="71">
        <v>7.68</v>
      </c>
      <c r="H105" s="71">
        <f t="shared" si="1"/>
        <v>7.68</v>
      </c>
    </row>
    <row r="106" spans="1:9" ht="63.75" x14ac:dyDescent="0.25">
      <c r="A106" s="17">
        <v>10</v>
      </c>
      <c r="B106" s="66" t="s">
        <v>83</v>
      </c>
      <c r="C106" s="67" t="s">
        <v>141</v>
      </c>
      <c r="D106" s="68" t="s">
        <v>144</v>
      </c>
      <c r="E106" s="69" t="s">
        <v>140</v>
      </c>
      <c r="F106" s="70">
        <v>1</v>
      </c>
      <c r="G106" s="71">
        <v>3.85</v>
      </c>
      <c r="H106" s="71">
        <f t="shared" si="1"/>
        <v>3.85</v>
      </c>
    </row>
    <row r="107" spans="1:9" ht="63.75" x14ac:dyDescent="0.25">
      <c r="A107" s="17">
        <v>11</v>
      </c>
      <c r="B107" s="66" t="s">
        <v>83</v>
      </c>
      <c r="C107" s="67" t="s">
        <v>141</v>
      </c>
      <c r="D107" s="68" t="s">
        <v>145</v>
      </c>
      <c r="E107" s="69" t="s">
        <v>140</v>
      </c>
      <c r="F107" s="70">
        <v>1</v>
      </c>
      <c r="G107" s="71">
        <v>4.16</v>
      </c>
      <c r="H107" s="71">
        <f t="shared" si="1"/>
        <v>4.16</v>
      </c>
    </row>
    <row r="108" spans="1:9" ht="63.75" x14ac:dyDescent="0.25">
      <c r="A108" s="17">
        <v>12</v>
      </c>
      <c r="B108" s="66" t="s">
        <v>83</v>
      </c>
      <c r="C108" s="67" t="s">
        <v>141</v>
      </c>
      <c r="D108" s="68" t="s">
        <v>146</v>
      </c>
      <c r="E108" s="69" t="s">
        <v>140</v>
      </c>
      <c r="F108" s="70">
        <v>1</v>
      </c>
      <c r="G108" s="71">
        <v>11.52</v>
      </c>
      <c r="H108" s="71">
        <f t="shared" si="1"/>
        <v>11.52</v>
      </c>
    </row>
    <row r="109" spans="1:9" ht="63.75" x14ac:dyDescent="0.25">
      <c r="A109" s="17">
        <v>13</v>
      </c>
      <c r="B109" s="66" t="s">
        <v>83</v>
      </c>
      <c r="C109" s="67" t="s">
        <v>141</v>
      </c>
      <c r="D109" s="68" t="s">
        <v>147</v>
      </c>
      <c r="E109" s="69" t="s">
        <v>140</v>
      </c>
      <c r="F109" s="70">
        <v>1</v>
      </c>
      <c r="G109" s="71">
        <v>6.6</v>
      </c>
      <c r="H109" s="71">
        <f t="shared" si="1"/>
        <v>6.6</v>
      </c>
    </row>
    <row r="110" spans="1:9" ht="63.75" x14ac:dyDescent="0.25">
      <c r="A110" s="17">
        <v>14</v>
      </c>
      <c r="B110" s="66" t="s">
        <v>83</v>
      </c>
      <c r="C110" s="67" t="s">
        <v>141</v>
      </c>
      <c r="D110" s="68" t="s">
        <v>148</v>
      </c>
      <c r="E110" s="69" t="s">
        <v>140</v>
      </c>
      <c r="F110" s="70">
        <v>1</v>
      </c>
      <c r="G110" s="71">
        <v>27</v>
      </c>
      <c r="H110" s="71">
        <f t="shared" si="1"/>
        <v>27</v>
      </c>
    </row>
    <row r="111" spans="1:9" ht="63.75" x14ac:dyDescent="0.25">
      <c r="A111" s="17">
        <v>15</v>
      </c>
      <c r="B111" s="66" t="s">
        <v>83</v>
      </c>
      <c r="C111" s="67" t="s">
        <v>141</v>
      </c>
      <c r="D111" s="68" t="s">
        <v>149</v>
      </c>
      <c r="E111" s="69" t="s">
        <v>140</v>
      </c>
      <c r="F111" s="70">
        <v>1</v>
      </c>
      <c r="G111" s="71">
        <v>3.54</v>
      </c>
      <c r="H111" s="71">
        <f t="shared" si="1"/>
        <v>3.54</v>
      </c>
    </row>
    <row r="112" spans="1:9" ht="63.75" x14ac:dyDescent="0.25">
      <c r="A112" s="17">
        <v>16</v>
      </c>
      <c r="B112" s="66" t="s">
        <v>83</v>
      </c>
      <c r="C112" s="67" t="s">
        <v>141</v>
      </c>
      <c r="D112" s="68" t="s">
        <v>150</v>
      </c>
      <c r="E112" s="69" t="s">
        <v>140</v>
      </c>
      <c r="F112" s="70">
        <v>1</v>
      </c>
      <c r="G112" s="71">
        <v>28</v>
      </c>
      <c r="H112" s="71">
        <f t="shared" si="1"/>
        <v>28</v>
      </c>
    </row>
    <row r="113" spans="1:8" ht="63.75" x14ac:dyDescent="0.25">
      <c r="A113" s="17">
        <v>17</v>
      </c>
      <c r="B113" s="66" t="s">
        <v>83</v>
      </c>
      <c r="C113" s="67" t="s">
        <v>141</v>
      </c>
      <c r="D113" s="68" t="s">
        <v>151</v>
      </c>
      <c r="E113" s="69" t="s">
        <v>140</v>
      </c>
      <c r="F113" s="70">
        <v>1</v>
      </c>
      <c r="G113" s="71">
        <v>7.45</v>
      </c>
      <c r="H113" s="71">
        <f t="shared" si="1"/>
        <v>7.45</v>
      </c>
    </row>
    <row r="114" spans="1:8" ht="63.75" x14ac:dyDescent="0.25">
      <c r="A114" s="17">
        <v>18</v>
      </c>
      <c r="B114" s="66" t="s">
        <v>83</v>
      </c>
      <c r="C114" s="67" t="s">
        <v>141</v>
      </c>
      <c r="D114" s="68" t="s">
        <v>152</v>
      </c>
      <c r="E114" s="69" t="s">
        <v>140</v>
      </c>
      <c r="F114" s="70">
        <v>1</v>
      </c>
      <c r="G114" s="71">
        <v>3.625</v>
      </c>
      <c r="H114" s="71">
        <f t="shared" si="1"/>
        <v>3.625</v>
      </c>
    </row>
    <row r="115" spans="1:8" ht="63.75" x14ac:dyDescent="0.25">
      <c r="A115" s="17">
        <v>19</v>
      </c>
      <c r="B115" s="66" t="s">
        <v>83</v>
      </c>
      <c r="C115" s="67" t="s">
        <v>141</v>
      </c>
      <c r="D115" s="68" t="s">
        <v>153</v>
      </c>
      <c r="E115" s="69" t="s">
        <v>140</v>
      </c>
      <c r="F115" s="70">
        <v>1</v>
      </c>
      <c r="G115" s="71">
        <v>11.52</v>
      </c>
      <c r="H115" s="71">
        <f t="shared" si="1"/>
        <v>11.52</v>
      </c>
    </row>
    <row r="116" spans="1:8" ht="63.75" x14ac:dyDescent="0.25">
      <c r="A116" s="17">
        <v>20</v>
      </c>
      <c r="B116" s="66" t="s">
        <v>83</v>
      </c>
      <c r="C116" s="67" t="s">
        <v>141</v>
      </c>
      <c r="D116" s="68" t="s">
        <v>154</v>
      </c>
      <c r="E116" s="69" t="s">
        <v>140</v>
      </c>
      <c r="F116" s="70">
        <v>1</v>
      </c>
      <c r="G116" s="71">
        <v>24.48</v>
      </c>
      <c r="H116" s="71">
        <f t="shared" si="1"/>
        <v>24.48</v>
      </c>
    </row>
    <row r="117" spans="1:8" ht="63.75" x14ac:dyDescent="0.25">
      <c r="A117" s="17">
        <v>21</v>
      </c>
      <c r="B117" s="66" t="s">
        <v>83</v>
      </c>
      <c r="C117" s="67" t="s">
        <v>141</v>
      </c>
      <c r="D117" s="68" t="s">
        <v>155</v>
      </c>
      <c r="E117" s="69" t="s">
        <v>140</v>
      </c>
      <c r="F117" s="70">
        <v>1</v>
      </c>
      <c r="G117" s="71">
        <v>14.08</v>
      </c>
      <c r="H117" s="71">
        <f t="shared" si="1"/>
        <v>14.08</v>
      </c>
    </row>
    <row r="118" spans="1:8" ht="63.75" x14ac:dyDescent="0.25">
      <c r="A118" s="17">
        <v>22</v>
      </c>
      <c r="B118" s="66" t="s">
        <v>83</v>
      </c>
      <c r="C118" s="67" t="s">
        <v>141</v>
      </c>
      <c r="D118" s="68" t="s">
        <v>156</v>
      </c>
      <c r="E118" s="69" t="s">
        <v>140</v>
      </c>
      <c r="F118" s="70">
        <v>1</v>
      </c>
      <c r="G118" s="71">
        <v>4.1665000000000001</v>
      </c>
      <c r="H118" s="71">
        <f t="shared" si="1"/>
        <v>4.1665000000000001</v>
      </c>
    </row>
    <row r="119" spans="1:8" ht="63.75" x14ac:dyDescent="0.25">
      <c r="A119" s="17">
        <v>23</v>
      </c>
      <c r="B119" s="66" t="s">
        <v>83</v>
      </c>
      <c r="C119" s="67" t="s">
        <v>141</v>
      </c>
      <c r="D119" s="68" t="s">
        <v>157</v>
      </c>
      <c r="E119" s="69" t="s">
        <v>140</v>
      </c>
      <c r="F119" s="70">
        <v>1</v>
      </c>
      <c r="G119" s="71">
        <v>1.59</v>
      </c>
      <c r="H119" s="71">
        <f t="shared" si="1"/>
        <v>1.59</v>
      </c>
    </row>
    <row r="120" spans="1:8" ht="63.75" x14ac:dyDescent="0.25">
      <c r="A120" s="17">
        <v>24</v>
      </c>
      <c r="B120" s="66" t="s">
        <v>83</v>
      </c>
      <c r="C120" s="67" t="s">
        <v>141</v>
      </c>
      <c r="D120" s="68" t="s">
        <v>158</v>
      </c>
      <c r="E120" s="69" t="s">
        <v>140</v>
      </c>
      <c r="F120" s="70">
        <v>1</v>
      </c>
      <c r="G120" s="71">
        <v>19.68</v>
      </c>
      <c r="H120" s="71">
        <f t="shared" si="1"/>
        <v>19.68</v>
      </c>
    </row>
    <row r="121" spans="1:8" ht="63.75" x14ac:dyDescent="0.25">
      <c r="A121" s="17">
        <v>25</v>
      </c>
      <c r="B121" s="66" t="s">
        <v>83</v>
      </c>
      <c r="C121" s="67" t="s">
        <v>141</v>
      </c>
      <c r="D121" s="68" t="s">
        <v>159</v>
      </c>
      <c r="E121" s="69" t="s">
        <v>140</v>
      </c>
      <c r="F121" s="70">
        <v>1</v>
      </c>
      <c r="G121" s="71">
        <v>4.8</v>
      </c>
      <c r="H121" s="71">
        <f t="shared" si="1"/>
        <v>4.8</v>
      </c>
    </row>
    <row r="122" spans="1:8" ht="63.75" x14ac:dyDescent="0.25">
      <c r="A122" s="17">
        <v>26</v>
      </c>
      <c r="B122" s="66" t="s">
        <v>83</v>
      </c>
      <c r="C122" s="67" t="s">
        <v>141</v>
      </c>
      <c r="D122" s="68" t="s">
        <v>160</v>
      </c>
      <c r="E122" s="69" t="s">
        <v>140</v>
      </c>
      <c r="F122" s="70">
        <v>1</v>
      </c>
      <c r="G122" s="71">
        <v>21</v>
      </c>
      <c r="H122" s="71">
        <f t="shared" si="1"/>
        <v>21</v>
      </c>
    </row>
    <row r="123" spans="1:8" ht="63.75" x14ac:dyDescent="0.25">
      <c r="A123" s="17">
        <v>27</v>
      </c>
      <c r="B123" s="66" t="s">
        <v>83</v>
      </c>
      <c r="C123" s="67" t="s">
        <v>141</v>
      </c>
      <c r="D123" s="68" t="s">
        <v>161</v>
      </c>
      <c r="E123" s="69" t="s">
        <v>140</v>
      </c>
      <c r="F123" s="70">
        <v>1</v>
      </c>
      <c r="G123" s="71">
        <v>57.6</v>
      </c>
      <c r="H123" s="71">
        <f t="shared" si="1"/>
        <v>57.6</v>
      </c>
    </row>
    <row r="124" spans="1:8" ht="63.75" x14ac:dyDescent="0.25">
      <c r="A124" s="17">
        <v>28</v>
      </c>
      <c r="B124" s="66" t="s">
        <v>83</v>
      </c>
      <c r="C124" s="67" t="s">
        <v>141</v>
      </c>
      <c r="D124" s="68" t="s">
        <v>162</v>
      </c>
      <c r="E124" s="69" t="s">
        <v>140</v>
      </c>
      <c r="F124" s="70">
        <v>1</v>
      </c>
      <c r="G124" s="71">
        <v>52.13</v>
      </c>
      <c r="H124" s="71">
        <f t="shared" si="1"/>
        <v>52.13</v>
      </c>
    </row>
    <row r="125" spans="1:8" ht="63.75" x14ac:dyDescent="0.25">
      <c r="A125" s="17">
        <v>29</v>
      </c>
      <c r="B125" s="66" t="s">
        <v>83</v>
      </c>
      <c r="C125" s="67" t="s">
        <v>141</v>
      </c>
      <c r="D125" s="68" t="s">
        <v>163</v>
      </c>
      <c r="E125" s="69" t="s">
        <v>140</v>
      </c>
      <c r="F125" s="70">
        <v>1</v>
      </c>
      <c r="G125" s="71">
        <v>25.3</v>
      </c>
      <c r="H125" s="71">
        <f t="shared" si="1"/>
        <v>25.3</v>
      </c>
    </row>
    <row r="126" spans="1:8" ht="63.75" x14ac:dyDescent="0.25">
      <c r="A126" s="17">
        <v>30</v>
      </c>
      <c r="B126" s="66" t="s">
        <v>83</v>
      </c>
      <c r="C126" s="67" t="s">
        <v>141</v>
      </c>
      <c r="D126" s="68" t="s">
        <v>164</v>
      </c>
      <c r="E126" s="69" t="s">
        <v>140</v>
      </c>
      <c r="F126" s="70">
        <v>1</v>
      </c>
      <c r="G126" s="71">
        <v>3.68</v>
      </c>
      <c r="H126" s="71">
        <f t="shared" si="1"/>
        <v>3.68</v>
      </c>
    </row>
    <row r="127" spans="1:8" ht="63.75" x14ac:dyDescent="0.25">
      <c r="A127" s="17">
        <v>31</v>
      </c>
      <c r="B127" s="66" t="s">
        <v>83</v>
      </c>
      <c r="C127" s="67" t="s">
        <v>141</v>
      </c>
      <c r="D127" s="68" t="s">
        <v>165</v>
      </c>
      <c r="E127" s="69" t="s">
        <v>140</v>
      </c>
      <c r="F127" s="70">
        <v>1</v>
      </c>
      <c r="G127" s="71">
        <v>3.55</v>
      </c>
      <c r="H127" s="71">
        <f t="shared" si="1"/>
        <v>3.55</v>
      </c>
    </row>
    <row r="128" spans="1:8" ht="63.75" x14ac:dyDescent="0.25">
      <c r="A128" s="17">
        <v>32</v>
      </c>
      <c r="B128" s="66" t="s">
        <v>83</v>
      </c>
      <c r="C128" s="67" t="s">
        <v>141</v>
      </c>
      <c r="D128" s="68" t="s">
        <v>166</v>
      </c>
      <c r="E128" s="69" t="s">
        <v>140</v>
      </c>
      <c r="F128" s="70">
        <v>1</v>
      </c>
      <c r="G128" s="71">
        <v>5.2</v>
      </c>
      <c r="H128" s="71">
        <f t="shared" si="1"/>
        <v>5.2</v>
      </c>
    </row>
    <row r="129" spans="1:8" ht="51" x14ac:dyDescent="0.25">
      <c r="A129" s="17">
        <v>33</v>
      </c>
      <c r="B129" s="66" t="s">
        <v>83</v>
      </c>
      <c r="C129" s="67" t="s">
        <v>141</v>
      </c>
      <c r="D129" s="68" t="s">
        <v>167</v>
      </c>
      <c r="E129" s="69" t="s">
        <v>168</v>
      </c>
      <c r="F129" s="70">
        <v>1</v>
      </c>
      <c r="G129" s="71">
        <v>67.2</v>
      </c>
      <c r="H129" s="71">
        <f t="shared" si="1"/>
        <v>67.2</v>
      </c>
    </row>
    <row r="130" spans="1:8" ht="63.75" x14ac:dyDescent="0.25">
      <c r="A130" s="17">
        <v>34</v>
      </c>
      <c r="B130" s="66" t="s">
        <v>83</v>
      </c>
      <c r="C130" s="67" t="s">
        <v>141</v>
      </c>
      <c r="D130" s="68" t="s">
        <v>169</v>
      </c>
      <c r="E130" s="69" t="s">
        <v>170</v>
      </c>
      <c r="F130" s="70">
        <v>1</v>
      </c>
      <c r="G130" s="71">
        <v>50.4</v>
      </c>
      <c r="H130" s="71">
        <f t="shared" si="1"/>
        <v>50.4</v>
      </c>
    </row>
    <row r="131" spans="1:8" ht="63.75" x14ac:dyDescent="0.25">
      <c r="A131" s="17">
        <v>35</v>
      </c>
      <c r="B131" s="66" t="s">
        <v>83</v>
      </c>
      <c r="C131" s="67" t="s">
        <v>141</v>
      </c>
      <c r="D131" s="68" t="s">
        <v>171</v>
      </c>
      <c r="E131" s="69" t="s">
        <v>170</v>
      </c>
      <c r="F131" s="70">
        <v>1</v>
      </c>
      <c r="G131" s="71">
        <v>196</v>
      </c>
      <c r="H131" s="71">
        <f t="shared" si="1"/>
        <v>196</v>
      </c>
    </row>
    <row r="132" spans="1:8" ht="63.75" x14ac:dyDescent="0.25">
      <c r="A132" s="17">
        <v>36</v>
      </c>
      <c r="B132" s="66" t="s">
        <v>83</v>
      </c>
      <c r="C132" s="67" t="s">
        <v>141</v>
      </c>
      <c r="D132" s="68" t="s">
        <v>172</v>
      </c>
      <c r="E132" s="69" t="s">
        <v>170</v>
      </c>
      <c r="F132" s="70">
        <v>1</v>
      </c>
      <c r="G132" s="71">
        <v>75.599999999999994</v>
      </c>
      <c r="H132" s="71">
        <f t="shared" si="1"/>
        <v>75.599999999999994</v>
      </c>
    </row>
    <row r="133" spans="1:8" ht="63.75" x14ac:dyDescent="0.25">
      <c r="A133" s="17">
        <v>37</v>
      </c>
      <c r="B133" s="66" t="s">
        <v>83</v>
      </c>
      <c r="C133" s="67" t="s">
        <v>141</v>
      </c>
      <c r="D133" s="68" t="s">
        <v>173</v>
      </c>
      <c r="E133" s="69" t="s">
        <v>170</v>
      </c>
      <c r="F133" s="70">
        <v>1</v>
      </c>
      <c r="G133" s="71">
        <v>16.8</v>
      </c>
      <c r="H133" s="71">
        <f t="shared" si="1"/>
        <v>16.8</v>
      </c>
    </row>
    <row r="134" spans="1:8" ht="63.75" x14ac:dyDescent="0.25">
      <c r="A134" s="17">
        <v>38</v>
      </c>
      <c r="B134" s="66" t="s">
        <v>83</v>
      </c>
      <c r="C134" s="67" t="s">
        <v>141</v>
      </c>
      <c r="D134" s="68" t="s">
        <v>174</v>
      </c>
      <c r="E134" s="69" t="s">
        <v>170</v>
      </c>
      <c r="F134" s="70">
        <v>1</v>
      </c>
      <c r="G134" s="71">
        <v>104.3</v>
      </c>
      <c r="H134" s="71">
        <f t="shared" si="1"/>
        <v>104.3</v>
      </c>
    </row>
    <row r="135" spans="1:8" ht="63.75" x14ac:dyDescent="0.25">
      <c r="A135" s="17">
        <v>39</v>
      </c>
      <c r="B135" s="66" t="s">
        <v>83</v>
      </c>
      <c r="C135" s="67" t="s">
        <v>141</v>
      </c>
      <c r="D135" s="68" t="s">
        <v>175</v>
      </c>
      <c r="E135" s="69" t="s">
        <v>170</v>
      </c>
      <c r="F135" s="70">
        <v>1</v>
      </c>
      <c r="G135" s="71">
        <v>24.5</v>
      </c>
      <c r="H135" s="71">
        <f t="shared" si="1"/>
        <v>24.5</v>
      </c>
    </row>
    <row r="136" spans="1:8" ht="63.75" x14ac:dyDescent="0.25">
      <c r="A136" s="17">
        <v>40</v>
      </c>
      <c r="B136" s="66" t="s">
        <v>83</v>
      </c>
      <c r="C136" s="67" t="s">
        <v>141</v>
      </c>
      <c r="D136" s="68" t="s">
        <v>176</v>
      </c>
      <c r="E136" s="69" t="s">
        <v>170</v>
      </c>
      <c r="F136" s="70">
        <v>1</v>
      </c>
      <c r="G136" s="72">
        <v>4.09</v>
      </c>
      <c r="H136" s="71">
        <f t="shared" si="1"/>
        <v>4.09</v>
      </c>
    </row>
    <row r="137" spans="1:8" ht="63.75" x14ac:dyDescent="0.25">
      <c r="A137" s="17">
        <v>41</v>
      </c>
      <c r="B137" s="66" t="s">
        <v>83</v>
      </c>
      <c r="C137" s="67" t="s">
        <v>141</v>
      </c>
      <c r="D137" s="68" t="s">
        <v>177</v>
      </c>
      <c r="E137" s="69" t="s">
        <v>170</v>
      </c>
      <c r="F137" s="70">
        <v>1</v>
      </c>
      <c r="G137" s="71">
        <v>52.24</v>
      </c>
      <c r="H137" s="71">
        <f t="shared" si="1"/>
        <v>52.24</v>
      </c>
    </row>
    <row r="138" spans="1:8" ht="63.75" x14ac:dyDescent="0.25">
      <c r="A138" s="17">
        <v>42</v>
      </c>
      <c r="B138" s="66" t="s">
        <v>83</v>
      </c>
      <c r="C138" s="67" t="s">
        <v>141</v>
      </c>
      <c r="D138" s="68" t="s">
        <v>178</v>
      </c>
      <c r="E138" s="69" t="s">
        <v>170</v>
      </c>
      <c r="F138" s="70">
        <v>1</v>
      </c>
      <c r="G138" s="71">
        <v>151.19999999999999</v>
      </c>
      <c r="H138" s="71">
        <f t="shared" si="1"/>
        <v>151.19999999999999</v>
      </c>
    </row>
    <row r="139" spans="1:8" ht="63.75" x14ac:dyDescent="0.25">
      <c r="A139" s="17">
        <v>43</v>
      </c>
      <c r="B139" s="66" t="s">
        <v>83</v>
      </c>
      <c r="C139" s="67" t="s">
        <v>141</v>
      </c>
      <c r="D139" s="68" t="s">
        <v>179</v>
      </c>
      <c r="E139" s="69" t="s">
        <v>170</v>
      </c>
      <c r="F139" s="70">
        <v>1</v>
      </c>
      <c r="G139" s="71">
        <v>168.3</v>
      </c>
      <c r="H139" s="71">
        <f t="shared" si="1"/>
        <v>168.3</v>
      </c>
    </row>
    <row r="140" spans="1:8" ht="63.75" x14ac:dyDescent="0.25">
      <c r="A140" s="17">
        <v>44</v>
      </c>
      <c r="B140" s="66" t="s">
        <v>83</v>
      </c>
      <c r="C140" s="67" t="s">
        <v>141</v>
      </c>
      <c r="D140" s="68" t="s">
        <v>180</v>
      </c>
      <c r="E140" s="69" t="s">
        <v>170</v>
      </c>
      <c r="F140" s="70">
        <v>1</v>
      </c>
      <c r="G140" s="71">
        <v>44.1</v>
      </c>
      <c r="H140" s="71">
        <f t="shared" si="1"/>
        <v>44.1</v>
      </c>
    </row>
    <row r="141" spans="1:8" ht="63.75" x14ac:dyDescent="0.25">
      <c r="A141" s="17">
        <v>45</v>
      </c>
      <c r="B141" s="66" t="s">
        <v>83</v>
      </c>
      <c r="C141" s="67" t="s">
        <v>141</v>
      </c>
      <c r="D141" s="68" t="s">
        <v>181</v>
      </c>
      <c r="E141" s="69" t="s">
        <v>170</v>
      </c>
      <c r="F141" s="70">
        <v>1</v>
      </c>
      <c r="G141" s="71">
        <v>45.92</v>
      </c>
      <c r="H141" s="71">
        <f t="shared" si="1"/>
        <v>45.92</v>
      </c>
    </row>
    <row r="142" spans="1:8" ht="63.75" x14ac:dyDescent="0.25">
      <c r="A142" s="17">
        <v>46</v>
      </c>
      <c r="B142" s="66" t="s">
        <v>83</v>
      </c>
      <c r="C142" s="67" t="s">
        <v>141</v>
      </c>
      <c r="D142" s="68" t="s">
        <v>182</v>
      </c>
      <c r="E142" s="69" t="s">
        <v>170</v>
      </c>
      <c r="F142" s="70">
        <v>1</v>
      </c>
      <c r="G142" s="71">
        <v>87.15</v>
      </c>
      <c r="H142" s="71">
        <f t="shared" si="1"/>
        <v>87.15</v>
      </c>
    </row>
    <row r="143" spans="1:8" ht="63.75" x14ac:dyDescent="0.25">
      <c r="A143" s="17">
        <v>47</v>
      </c>
      <c r="B143" s="66" t="s">
        <v>83</v>
      </c>
      <c r="C143" s="67" t="s">
        <v>141</v>
      </c>
      <c r="D143" s="68" t="s">
        <v>183</v>
      </c>
      <c r="E143" s="69" t="s">
        <v>170</v>
      </c>
      <c r="F143" s="70">
        <v>1</v>
      </c>
      <c r="G143" s="71">
        <v>85.05</v>
      </c>
      <c r="H143" s="71">
        <f t="shared" si="1"/>
        <v>85.05</v>
      </c>
    </row>
    <row r="144" spans="1:8" ht="63.75" x14ac:dyDescent="0.25">
      <c r="A144" s="17">
        <v>48</v>
      </c>
      <c r="B144" s="66" t="s">
        <v>83</v>
      </c>
      <c r="C144" s="67" t="s">
        <v>141</v>
      </c>
      <c r="D144" s="68" t="s">
        <v>184</v>
      </c>
      <c r="E144" s="69" t="s">
        <v>170</v>
      </c>
      <c r="F144" s="70">
        <v>1</v>
      </c>
      <c r="G144" s="71">
        <v>61.6</v>
      </c>
      <c r="H144" s="71">
        <f t="shared" si="1"/>
        <v>61.6</v>
      </c>
    </row>
    <row r="145" spans="1:8" ht="63.75" x14ac:dyDescent="0.25">
      <c r="A145" s="17">
        <v>49</v>
      </c>
      <c r="B145" s="66" t="s">
        <v>83</v>
      </c>
      <c r="C145" s="67" t="s">
        <v>141</v>
      </c>
      <c r="D145" s="68" t="s">
        <v>185</v>
      </c>
      <c r="E145" s="69" t="s">
        <v>170</v>
      </c>
      <c r="F145" s="70">
        <v>1</v>
      </c>
      <c r="G145" s="71">
        <v>32.200000000000003</v>
      </c>
      <c r="H145" s="71">
        <f t="shared" si="1"/>
        <v>32.200000000000003</v>
      </c>
    </row>
    <row r="146" spans="1:8" ht="63.75" x14ac:dyDescent="0.25">
      <c r="A146" s="17">
        <v>50</v>
      </c>
      <c r="B146" s="66" t="s">
        <v>83</v>
      </c>
      <c r="C146" s="67" t="s">
        <v>141</v>
      </c>
      <c r="D146" s="68" t="s">
        <v>186</v>
      </c>
      <c r="E146" s="69" t="s">
        <v>170</v>
      </c>
      <c r="F146" s="70">
        <v>1</v>
      </c>
      <c r="G146" s="71">
        <v>15.4</v>
      </c>
      <c r="H146" s="71">
        <f t="shared" si="1"/>
        <v>15.4</v>
      </c>
    </row>
    <row r="147" spans="1:8" ht="63.75" x14ac:dyDescent="0.25">
      <c r="A147" s="17">
        <v>51</v>
      </c>
      <c r="B147" s="66" t="s">
        <v>83</v>
      </c>
      <c r="C147" s="67" t="s">
        <v>141</v>
      </c>
      <c r="D147" s="68" t="s">
        <v>187</v>
      </c>
      <c r="E147" s="69" t="s">
        <v>170</v>
      </c>
      <c r="F147" s="70">
        <v>1</v>
      </c>
      <c r="G147" s="71">
        <v>33.6</v>
      </c>
      <c r="H147" s="71">
        <f t="shared" si="1"/>
        <v>33.6</v>
      </c>
    </row>
    <row r="148" spans="1:8" ht="63.75" x14ac:dyDescent="0.25">
      <c r="A148" s="17">
        <v>52</v>
      </c>
      <c r="B148" s="66" t="s">
        <v>83</v>
      </c>
      <c r="C148" s="67" t="s">
        <v>141</v>
      </c>
      <c r="D148" s="68" t="s">
        <v>188</v>
      </c>
      <c r="E148" s="69" t="s">
        <v>170</v>
      </c>
      <c r="F148" s="70">
        <v>1</v>
      </c>
      <c r="G148" s="71">
        <v>54.47</v>
      </c>
      <c r="H148" s="71">
        <f t="shared" si="1"/>
        <v>54.47</v>
      </c>
    </row>
    <row r="149" spans="1:8" ht="63.75" x14ac:dyDescent="0.25">
      <c r="A149" s="17">
        <v>53</v>
      </c>
      <c r="B149" s="66" t="s">
        <v>83</v>
      </c>
      <c r="C149" s="67" t="s">
        <v>141</v>
      </c>
      <c r="D149" s="68" t="s">
        <v>189</v>
      </c>
      <c r="E149" s="69" t="s">
        <v>170</v>
      </c>
      <c r="F149" s="70">
        <v>1</v>
      </c>
      <c r="G149" s="71">
        <v>73.5</v>
      </c>
      <c r="H149" s="71">
        <f t="shared" si="1"/>
        <v>73.5</v>
      </c>
    </row>
    <row r="150" spans="1:8" ht="63.75" x14ac:dyDescent="0.25">
      <c r="A150" s="17">
        <v>54</v>
      </c>
      <c r="B150" s="66" t="s">
        <v>190</v>
      </c>
      <c r="C150" s="67" t="s">
        <v>191</v>
      </c>
      <c r="D150" s="68" t="s">
        <v>192</v>
      </c>
      <c r="E150" s="69" t="s">
        <v>170</v>
      </c>
      <c r="F150" s="70">
        <v>1</v>
      </c>
      <c r="G150" s="71">
        <v>97.65</v>
      </c>
      <c r="H150" s="71">
        <f t="shared" si="1"/>
        <v>97.65</v>
      </c>
    </row>
    <row r="151" spans="1:8" ht="63.75" x14ac:dyDescent="0.25">
      <c r="A151" s="17">
        <v>55</v>
      </c>
      <c r="B151" s="66" t="s">
        <v>190</v>
      </c>
      <c r="C151" s="67" t="s">
        <v>191</v>
      </c>
      <c r="D151" s="68" t="s">
        <v>193</v>
      </c>
      <c r="E151" s="69" t="s">
        <v>170</v>
      </c>
      <c r="F151" s="70">
        <v>1</v>
      </c>
      <c r="G151" s="71">
        <v>57.25</v>
      </c>
      <c r="H151" s="71">
        <f t="shared" si="1"/>
        <v>57.25</v>
      </c>
    </row>
    <row r="152" spans="1:8" ht="76.5" x14ac:dyDescent="0.25">
      <c r="A152" s="17">
        <v>56</v>
      </c>
      <c r="B152" s="66" t="s">
        <v>85</v>
      </c>
      <c r="C152" s="67" t="s">
        <v>125</v>
      </c>
      <c r="D152" s="68" t="s">
        <v>195</v>
      </c>
      <c r="E152" s="69" t="s">
        <v>196</v>
      </c>
      <c r="F152" s="70">
        <v>1</v>
      </c>
      <c r="G152" s="71">
        <v>90.1</v>
      </c>
      <c r="H152" s="71">
        <f t="shared" si="1"/>
        <v>90.1</v>
      </c>
    </row>
    <row r="153" spans="1:8" ht="76.5" x14ac:dyDescent="0.25">
      <c r="A153" s="17">
        <v>57</v>
      </c>
      <c r="B153" s="66" t="s">
        <v>225</v>
      </c>
      <c r="C153" s="67" t="s">
        <v>198</v>
      </c>
      <c r="D153" s="68" t="s">
        <v>199</v>
      </c>
      <c r="E153" s="69" t="s">
        <v>196</v>
      </c>
      <c r="F153" s="70">
        <v>1</v>
      </c>
      <c r="G153" s="71">
        <v>162.91999999999999</v>
      </c>
      <c r="H153" s="71">
        <f t="shared" si="1"/>
        <v>162.91999999999999</v>
      </c>
    </row>
    <row r="154" spans="1:8" ht="76.5" x14ac:dyDescent="0.25">
      <c r="A154" s="17">
        <v>58</v>
      </c>
      <c r="B154" s="66" t="s">
        <v>225</v>
      </c>
      <c r="C154" s="67" t="s">
        <v>198</v>
      </c>
      <c r="D154" s="68" t="s">
        <v>200</v>
      </c>
      <c r="E154" s="69" t="s">
        <v>196</v>
      </c>
      <c r="F154" s="70">
        <v>1</v>
      </c>
      <c r="G154" s="71">
        <v>99.03</v>
      </c>
      <c r="H154" s="71">
        <f t="shared" si="1"/>
        <v>99.03</v>
      </c>
    </row>
    <row r="155" spans="1:8" ht="63.75" x14ac:dyDescent="0.25">
      <c r="A155" s="17">
        <v>59</v>
      </c>
      <c r="B155" s="66" t="s">
        <v>201</v>
      </c>
      <c r="C155" s="67" t="s">
        <v>202</v>
      </c>
      <c r="D155" s="68" t="s">
        <v>203</v>
      </c>
      <c r="E155" s="69" t="s">
        <v>204</v>
      </c>
      <c r="F155" s="70">
        <v>1</v>
      </c>
      <c r="G155" s="71">
        <v>960.04</v>
      </c>
      <c r="H155" s="71">
        <f t="shared" si="1"/>
        <v>960.04</v>
      </c>
    </row>
    <row r="156" spans="1:8" ht="63.75" x14ac:dyDescent="0.25">
      <c r="A156" s="17">
        <v>60</v>
      </c>
      <c r="B156" s="66" t="s">
        <v>205</v>
      </c>
      <c r="C156" s="67" t="s">
        <v>206</v>
      </c>
      <c r="D156" s="68" t="s">
        <v>207</v>
      </c>
      <c r="E156" s="69" t="s">
        <v>208</v>
      </c>
      <c r="F156" s="70">
        <v>1</v>
      </c>
      <c r="G156" s="71">
        <v>152.32</v>
      </c>
      <c r="H156" s="71">
        <f t="shared" si="1"/>
        <v>152.32</v>
      </c>
    </row>
    <row r="157" spans="1:8" ht="51" x14ac:dyDescent="0.25">
      <c r="A157" s="17">
        <v>61</v>
      </c>
      <c r="B157" s="66" t="s">
        <v>209</v>
      </c>
      <c r="C157" s="67" t="s">
        <v>210</v>
      </c>
      <c r="D157" s="68" t="s">
        <v>211</v>
      </c>
      <c r="E157" s="69" t="s">
        <v>212</v>
      </c>
      <c r="F157" s="70">
        <v>1</v>
      </c>
      <c r="G157" s="71">
        <v>73.17</v>
      </c>
      <c r="H157" s="71">
        <f t="shared" si="1"/>
        <v>73.17</v>
      </c>
    </row>
    <row r="158" spans="1:8" ht="51" x14ac:dyDescent="0.25">
      <c r="A158" s="17">
        <v>62</v>
      </c>
      <c r="B158" s="66" t="s">
        <v>223</v>
      </c>
      <c r="C158" s="67" t="s">
        <v>214</v>
      </c>
      <c r="D158" s="68" t="s">
        <v>215</v>
      </c>
      <c r="E158" s="69" t="s">
        <v>212</v>
      </c>
      <c r="F158" s="70">
        <v>1</v>
      </c>
      <c r="G158" s="71">
        <v>48.52</v>
      </c>
      <c r="H158" s="71">
        <f t="shared" si="1"/>
        <v>48.52</v>
      </c>
    </row>
    <row r="159" spans="1:8" ht="51" x14ac:dyDescent="0.25">
      <c r="A159" s="17">
        <v>63</v>
      </c>
      <c r="B159" s="66" t="s">
        <v>224</v>
      </c>
      <c r="C159" s="67" t="s">
        <v>217</v>
      </c>
      <c r="D159" s="68" t="s">
        <v>218</v>
      </c>
      <c r="E159" s="69" t="s">
        <v>212</v>
      </c>
      <c r="F159" s="70">
        <v>1</v>
      </c>
      <c r="G159" s="71">
        <v>125.65</v>
      </c>
      <c r="H159" s="71">
        <f t="shared" si="1"/>
        <v>125.65</v>
      </c>
    </row>
    <row r="160" spans="1:8" ht="51" x14ac:dyDescent="0.25">
      <c r="A160" s="17">
        <v>64</v>
      </c>
      <c r="B160" s="66" t="s">
        <v>219</v>
      </c>
      <c r="C160" s="67" t="s">
        <v>220</v>
      </c>
      <c r="D160" s="68" t="s">
        <v>221</v>
      </c>
      <c r="E160" s="69" t="s">
        <v>212</v>
      </c>
      <c r="F160" s="70">
        <v>1</v>
      </c>
      <c r="G160" s="71">
        <v>57.99</v>
      </c>
      <c r="H160" s="71">
        <f t="shared" si="1"/>
        <v>57.99</v>
      </c>
    </row>
    <row r="161" spans="2:8" x14ac:dyDescent="0.25">
      <c r="H161" s="74">
        <f>SUM(H97:H160)</f>
        <v>9199.1515000000036</v>
      </c>
    </row>
    <row r="163" spans="2:8" x14ac:dyDescent="0.25">
      <c r="H163" s="45">
        <f>H67+G83+H161</f>
        <v>31008.769000000008</v>
      </c>
    </row>
    <row r="166" spans="2:8" x14ac:dyDescent="0.25">
      <c r="B166" s="32" t="s">
        <v>120</v>
      </c>
    </row>
    <row r="167" spans="2:8" x14ac:dyDescent="0.25">
      <c r="B167" s="32" t="s">
        <v>222</v>
      </c>
    </row>
  </sheetData>
  <autoFilter ref="A5:J66"/>
  <mergeCells count="16">
    <mergeCell ref="A78:I78"/>
    <mergeCell ref="A92:I92"/>
    <mergeCell ref="A93:I93"/>
    <mergeCell ref="A94:I94"/>
    <mergeCell ref="E49:E52"/>
    <mergeCell ref="E53:E58"/>
    <mergeCell ref="E59:E63"/>
    <mergeCell ref="E64:E66"/>
    <mergeCell ref="A76:I76"/>
    <mergeCell ref="A77:I77"/>
    <mergeCell ref="E15:E48"/>
    <mergeCell ref="A1:H1"/>
    <mergeCell ref="A2:H2"/>
    <mergeCell ref="A3:H3"/>
    <mergeCell ref="E6:E9"/>
    <mergeCell ref="E10:E14"/>
  </mergeCells>
  <pageMargins left="0.7" right="0.7" top="0.75" bottom="0.75" header="0.3" footer="0.3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DDO</vt:lpstr>
      <vt:lpstr>DDR</vt:lpstr>
      <vt:lpstr>CZ2</vt:lpstr>
      <vt:lpstr>CONSOLIDADO</vt:lpstr>
      <vt:lpstr>'CZ2'!Área_de_impresión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Darwin Paul Yumbo Coquinche</cp:lastModifiedBy>
  <cp:lastPrinted>2023-06-02T19:21:39Z</cp:lastPrinted>
  <dcterms:created xsi:type="dcterms:W3CDTF">2015-03-06T17:02:33Z</dcterms:created>
  <dcterms:modified xsi:type="dcterms:W3CDTF">2023-06-02T19:22:29Z</dcterms:modified>
</cp:coreProperties>
</file>