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1840" windowHeight="8910" activeTab="2"/>
  </bookViews>
  <sheets>
    <sheet name="DURAN" sheetId="26" r:id="rId1"/>
    <sheet name="ZONAL" sheetId="24" r:id="rId2"/>
    <sheet name="NORTE" sheetId="23" r:id="rId3"/>
    <sheet name="CENTRO SUR" sheetId="22" r:id="rId4"/>
    <sheet name="CONSOLIDADO" sheetId="25" r:id="rId5"/>
  </sheets>
  <definedNames>
    <definedName name="_xlnm.Print_Area" localSheetId="2">NORTE!$A$1:$L$24</definedName>
  </definedNames>
  <calcPr calcId="162913"/>
</workbook>
</file>

<file path=xl/calcChain.xml><?xml version="1.0" encoding="utf-8"?>
<calcChain xmlns="http://schemas.openxmlformats.org/spreadsheetml/2006/main">
  <c r="J20" i="23"/>
  <c r="H65" i="22" l="1"/>
  <c r="J93" i="25"/>
  <c r="J92"/>
  <c r="J91"/>
  <c r="J90"/>
  <c r="J89"/>
  <c r="J7" i="26"/>
  <c r="J8"/>
  <c r="J9"/>
  <c r="J10"/>
  <c r="J11"/>
  <c r="J12" l="1"/>
  <c r="J35" i="25"/>
  <c r="J34"/>
  <c r="J33"/>
  <c r="J32"/>
  <c r="J31"/>
  <c r="J30"/>
  <c r="J29"/>
  <c r="J28"/>
  <c r="I27"/>
  <c r="J27" s="1"/>
  <c r="J26"/>
  <c r="J25"/>
  <c r="I24"/>
  <c r="J24" s="1"/>
  <c r="I23"/>
  <c r="J23" s="1"/>
  <c r="J22"/>
  <c r="J21"/>
  <c r="J20"/>
  <c r="J19"/>
  <c r="J4" i="23" l="1"/>
  <c r="J5"/>
  <c r="J6"/>
  <c r="J9"/>
  <c r="J10"/>
  <c r="J12"/>
  <c r="J13"/>
  <c r="J14"/>
  <c r="J15"/>
  <c r="J16"/>
  <c r="J17"/>
  <c r="J18"/>
  <c r="J19"/>
  <c r="J3"/>
  <c r="I7"/>
  <c r="J7" s="1"/>
  <c r="I8"/>
  <c r="J8" s="1"/>
  <c r="I11"/>
  <c r="J11" s="1"/>
  <c r="J21" i="24"/>
  <c r="O12" i="23" l="1"/>
  <c r="J21" l="1"/>
  <c r="J22" l="1"/>
  <c r="J23" s="1"/>
</calcChain>
</file>

<file path=xl/sharedStrings.xml><?xml version="1.0" encoding="utf-8"?>
<sst xmlns="http://schemas.openxmlformats.org/spreadsheetml/2006/main" count="1384" uniqueCount="392">
  <si>
    <t>Responsable de Asuntos Administrativos</t>
  </si>
  <si>
    <t xml:space="preserve">Nro. </t>
  </si>
  <si>
    <t xml:space="preserve">Nro. Factura </t>
  </si>
  <si>
    <t xml:space="preserve">Fecha de emisión de la factura </t>
  </si>
  <si>
    <t xml:space="preserve">CPC </t>
  </si>
  <si>
    <t xml:space="preserve">Descripción CPC </t>
  </si>
  <si>
    <t xml:space="preserve">Razón Social </t>
  </si>
  <si>
    <t xml:space="preserve">Objeto de Compra </t>
  </si>
  <si>
    <t xml:space="preserve">Cantidad </t>
  </si>
  <si>
    <t xml:space="preserve">Costo U. </t>
  </si>
  <si>
    <t xml:space="preserve">Justificativo </t>
  </si>
  <si>
    <t xml:space="preserve">Tipo de Compra </t>
  </si>
  <si>
    <t>Valor</t>
  </si>
  <si>
    <t>Otros Servicios</t>
  </si>
  <si>
    <t>1.00  </t>
  </si>
  <si>
    <t>PREPARACION DE ALIMENTOS Y SERVICIOS DE SUMINISTRO PRESTADOS POR ENCARGO A CASAS PARTICULARES, SUMINISTRO DE COMIDAS PREPARADAS PARA BANQUETES, EN EL PROPIO LOCAL O EN OTRAS INSTALACIONES. SE PUEDE INCLUIR TAMBIEN EL SERVICIO DE LA COMIDA</t>
  </si>
  <si>
    <t>2.5089  </t>
  </si>
  <si>
    <t>10.00  </t>
  </si>
  <si>
    <t>SUCO QUIMIS ENRIQUE JAVIER</t>
  </si>
  <si>
    <t>REQUERIMIENTO, ORDEN DE SERVICIO, CERTIF PRESUP, DOC HABILITANTES, ACTAS DE RECEPCIÓN, ACTA DE CONFORMIDAD, INFORMES. ASISTENCIAS, CUADRO DE DETALLES, AUTORIZADO POR DIRECTOR DISTRITAL CENTRO SUR</t>
  </si>
  <si>
    <t>ASOCIACION DE PRODUCCION TEXTIL CONFECCIONES VALILY ASOPROVALILY</t>
  </si>
  <si>
    <t>PLUAS ALVARADO DAVID EDUARDO</t>
  </si>
  <si>
    <t xml:space="preserve">TOTAL </t>
  </si>
  <si>
    <t>VERGARA FLORES TAYRON FABRICIO</t>
  </si>
  <si>
    <t>REQUERIMIENTO, ORDEN DE SERVICIO, CERTIF PRESUP, DOC HABILITANTES, ACTAS DE RECEPCIÓN, ACTA DE CONFORMIDAD, INFORMES. ASISTENCIAS, CUADRO DE DETALLES, AUTORIZADO POR DIRECTOR DISTRITAL CENTRO SU</t>
  </si>
  <si>
    <t>18.0000  </t>
  </si>
  <si>
    <t>SERVICIOS DE MANTENIMIENTO Y REPARACION DE VEHICULOS DE MOTOR. ESTOS SERVICIOS PUEDEN INCLUIR LA REVISION DEL MOTOR, LA PUESTA A PUNTO DEL MOTOR, EL AJUSTE Y LA REPARACION DEL CARBURADOR, EL AJUSTE Y LA REPARACION DE LOS ELEMENTOS DE LA DIRECCION, LA REPA</t>
  </si>
  <si>
    <t>CRIKIOS S.A.</t>
  </si>
  <si>
    <t>SERVICIOS DE MEDICINA PREPAGADA</t>
  </si>
  <si>
    <t>ADQUISICIÓN DE MEDICAMENTOS PARA CHIJF. FEMEN-TUSIGEN JBE-OTOZAMBON GOTAS</t>
  </si>
  <si>
    <t>168.9600  </t>
  </si>
  <si>
    <t>REQUERIMIENTOS, PROFORMAS, CUADRO COMPARATIVO, SOLICITUD DE AUTORIZACION DE ELABORACION, ORDEN DEL SERVICIO, ACTAS DE ENTREGA, DOC HABILITANTES, CERTIFICACION PRESUPÚESTARIA, VALIDACION FACTURA, AUTORIZACION DE PAGO.</t>
  </si>
  <si>
    <t>001-001-000002818</t>
  </si>
  <si>
    <t>CHOEZ MOREIRA YOLANDA KATIUSKA</t>
  </si>
  <si>
    <t>ADQUISICIÓN DE MEDICAMENTOS PARA CHIJF. CIRUELAS TAB, ODONTOGESIS,MEBO CREMA,PROMILGOLD 2 Y 3, ESCALDEXCREMA,</t>
  </si>
  <si>
    <t>659.0000  </t>
  </si>
  <si>
    <t>001-001-000002821</t>
  </si>
  <si>
    <t>JABON</t>
  </si>
  <si>
    <t>ADQUISICIÓN DE MEDICINA - BIFUZOL JABON PARA CHIJF</t>
  </si>
  <si>
    <t>3.0000  </t>
  </si>
  <si>
    <t>REQUERIMIENTO, AUTORIZACION PARA ADQUISICÓN, PROFORMAS, CUADRO COMPARATIVO, CERTIFICACION PRESUPUESTARIA, ORDEN DEL SERVICIO , LISTADO DE LAS NIÑAS QUE TOMAN MEDICINA, DOC HABILITANTES DEL PROVEEDOR AUTORIZADOS.</t>
  </si>
  <si>
    <t>001-001-000002820</t>
  </si>
  <si>
    <t>Itraconazol</t>
  </si>
  <si>
    <t>ADQUISICIÓN DE MEDICINA - CAPSULAS PARA CHIJF</t>
  </si>
  <si>
    <t>14.00  </t>
  </si>
  <si>
    <t>1.5000  </t>
  </si>
  <si>
    <t>ADQUISICIÓN DE MEDICINA - TRETINO GEL PARA CHIJF</t>
  </si>
  <si>
    <t>6.00  </t>
  </si>
  <si>
    <t>8.8700  </t>
  </si>
  <si>
    <t>BUSCAPINA COMPOSITUM 10/250 MG 20 COMPRIMIDOS RECUB BOEHRINGER INGELHEIM ESP 4.70</t>
  </si>
  <si>
    <t>ADQUISICIÓN DE MEDICINA - PARA CHIJF</t>
  </si>
  <si>
    <t>25.00  </t>
  </si>
  <si>
    <t>0.4400  </t>
  </si>
  <si>
    <t>REQUERIMIENTO, AUTORIZACION PARA ADQUISICÓN, PROFORMAS, CUADRO COMPARATIVO, CERTIFICACION PRESUPUESTARIA, ORDEN DEL SERVICIO , LISTADO DE LAS NIÑAS QUE TOMAN MEDICINA, DOC HABILITANTES DEL PROVEEDOR AUTORIZADOS</t>
  </si>
  <si>
    <t>BUSCAPINA 10 MG. 500 GG.</t>
  </si>
  <si>
    <t>ADQUISICIÓN DE MEDICINA - PARA CHIJF- CAJA</t>
  </si>
  <si>
    <t>3.5400  </t>
  </si>
  <si>
    <t>001-001-000000006</t>
  </si>
  <si>
    <t>SERVICIO DE ALIMENTACION PARA UNIDAD CDI- ALFREDO SANZ DURANTE EL MES DE ABRIL 2018</t>
  </si>
  <si>
    <t>497.00  </t>
  </si>
  <si>
    <t>001-001-0000052</t>
  </si>
  <si>
    <t>ASOCIACION DE SERVICIOS DE ALIMENTACION NUTRI MAI "ASLINU"</t>
  </si>
  <si>
    <t>INGESTAS RECIBIDAS DURANTE EL MES DE ABRIL EN CDI- SAGRADO CORAZÓN DE JESÚS</t>
  </si>
  <si>
    <t>713.00  </t>
  </si>
  <si>
    <t>001-001-0000579</t>
  </si>
  <si>
    <t>MATERIAL DIDACTICO PARA EL DESARROLLO Y DESTREZAS</t>
  </si>
  <si>
    <t>TORRES E HIJOS S.A. TORH&amp;JO</t>
  </si>
  <si>
    <t>ADQUISICIÓN DE MATERIALES DIDÁCTICOS PARA CHIJF: BASTIDORES DE BORDADO, CROCHET,GLOBOS, CAMISETA CUELLO REDONDO, OJOS MOVILES, TIHERAS DE FORMAS, PINCELES,ESMALTES DE UÑAS, ACETONA,MANICURE,PINZA,BROCHES,CHAQUIRAS, CANUTILLOS, MOSTACILLAS</t>
  </si>
  <si>
    <t>762.0000  </t>
  </si>
  <si>
    <t>REQUERIMIENTO, PROFORMA, CUADRO COMPARATIVO, ORDEN DEL SERVICIO, ACTA DE ENTREGA, ACTA DE INGRESO A BODEGA, ACTA DE ENTREGA CON VALOR, DOC HABILITANTES, CERTIFICACION PRESUPUESTARIA, AUTORIZADO</t>
  </si>
  <si>
    <t>001-001-0000580</t>
  </si>
  <si>
    <t>ADQUISICIÓN DE MATERIALES DIDÁCTICOS PARA CHIJF: FUNDITAS DE CRISTALES, PEPAS DE VIDRIO, DE MADERA, SEMIPRECIOSAS, SEPARADORES VARIOS MODELOS,PIEDRA NACAR,GANCHOS DE ARETES,CORDON,NYLON,NYLON PARA PESCAR,HILO MACRAME</t>
  </si>
  <si>
    <t>348.0000  </t>
  </si>
  <si>
    <t>001-001-000000030</t>
  </si>
  <si>
    <t>SERVICIOS DE CONFECCION DE PRENDAS DE VESTIR</t>
  </si>
  <si>
    <t>ELABORACION DE PRENDAS DE PROTECCION: CAMISETAS, CHALECOS, GORRAS Y PONCHOS PLASTICO CON LOGO MIES PARA EL EQUIPO DE ACOMPAÑAMIENTO FAMILIAR- Y UTS</t>
  </si>
  <si>
    <t>892.5000  </t>
  </si>
  <si>
    <t>REQUERIMIENTOS, PROFORMAS, CUADRO COMPARATIVO, SOLICITUD DE AUTORIZACION DE ELABORACION, ORDEN DEL SERVICO, ACTAS DE ENTREGA, DOC HABILITANTES, CERTIFICACION PRESUPÚESTARIA, VALIDACION FACTURA, AUTORIZACION DE PAGO.</t>
  </si>
  <si>
    <t>001-001-0000578</t>
  </si>
  <si>
    <t>ADQUISICIÓN DE MATERIALES DIDÁCTICOS PARA CHIJF: BOLA DE ESPUMA FELX, GOMA,PLUMON,PAÑOLENCIA,CAMBRELA,HILOS PARA BORDAR, PAÑOS DE AGUJA,PINTURA CRILICXA,TEMPERA,ESCARCHAS.CINTA DE RASO</t>
  </si>
  <si>
    <t>1,135.7500  </t>
  </si>
  <si>
    <t>REQUERIMIENTO, PROFORMA, CUADRO COMPARATIVO, ORDEN DEL SERVICO, ACTAD E ENTREGRA, INGRESO, ACTA CON VALOR, DOC. HABILITAQNTES, CERTIFICACION PRESUPUESTARIA, AUTORIZADO POR DDG</t>
  </si>
  <si>
    <t>002-001-00000268</t>
  </si>
  <si>
    <t>SERVICIOS DE MANTENIMIENTO, REPARACION Y ATENCION DEL EQUIPO DE COMPUTACION (INFORMATICA)</t>
  </si>
  <si>
    <t>SERVICIO TECNICO: CAMBIO DE DISCO DURO- INSTALACION DE PROGRAMA DEL COMPUTADOR TODO EN UNI MARCA MAC-APPLE</t>
  </si>
  <si>
    <t>250.0000  </t>
  </si>
  <si>
    <t>REQUERIMIENTO, PROFORMA, ORDEN DE SERVICIO , CERTFICACION PRESUPUESTARIA, DOC. HABILITANTES, VALIDACION, AUTORIZACION PAGO DE FACTURA .</t>
  </si>
  <si>
    <t>001-001-000026688</t>
  </si>
  <si>
    <t>MACAS BARBERAN HENRY DAVID</t>
  </si>
  <si>
    <t>SERVICIOS COMERCIALES AL POR MAYOR PRESTADOS A COMISION O POR CONTRATO, DE PRODUCTOS DE LIMPIEZA</t>
  </si>
  <si>
    <t>ADQUISICIÓN DE MATERIALES DE LIMPIEZA-ASEO PARA LOS CDI-DIRECTOS</t>
  </si>
  <si>
    <t>1,287.0600  </t>
  </si>
  <si>
    <t>REQUERIMIENTOS,MEMORANDOS DE ADQUISICIÓN Y PAGO, VALIDACION DE FACTURA, DOCUMENTOS HABILITANTES, CUADRO COMPARATIVO, CERTIFICACIÓN PRESUPUESTARIA, ACTA DE VERIFICACIÓN- AUTORIZACION, RESOLUCION 0024-R</t>
  </si>
  <si>
    <t>001-001-000026689</t>
  </si>
  <si>
    <t>ADQUISICIÓN DE MATERIALES DE LIMPIEZA-ASEO PARA EL CENTRO DIURNO</t>
  </si>
  <si>
    <t>369.4500  </t>
  </si>
  <si>
    <t>001-001-000000176</t>
  </si>
  <si>
    <t>SERVICIO DE IMPRESION DIGITAL DE DOCUMENTOS CON IMAGENES, REPRODUCCION POR UNA CARA</t>
  </si>
  <si>
    <t>SERVICOO DE IMPRESIÓN DE COMPROBANTES DE RETENCIÓN FISICOS PARA EL AREA DE CONTABILIDAD DE DDG1</t>
  </si>
  <si>
    <t>REQUERIMIENTOS, PROFORMA, ORDEN DEL SERVICIO, CERTIFICACION PRESUPUESTARIA, DOC. HABILITANTES, AUTORIZADO POR DDG1</t>
  </si>
  <si>
    <t>002-003-000000504</t>
  </si>
  <si>
    <t>SERVICIO DE MANTENIMIENTO PREVENTIVOI CORRECTIVO PARA EL VEHICULO CAMIONETA DE PLACAS GXI-229 CONDUCIDA POR EL SR. JHON PILLIGUA: ACEITE MOTOR, FILTRO DE ACEITE, ACEITE PARA CEBAR, FILTRO DE COMBUSTIBLE, ACEITE HIDRAULICO, BLOWER, CARGA DE GAS.</t>
  </si>
  <si>
    <t>261.5000  </t>
  </si>
  <si>
    <t>REQUERIMIENTO, ORDEN DE TRABAJO, PROFORMAS, CUADRO COMPARATIVO, CERTIFICACION PRESUPUESTARIA, DOCUMENTOS HABILITANTES DEL PROVEEDOR , ACTA DE VERIFICACIÓN,ACTA DE ENTREGA –RECEPCIÓN,AUTORIZADO DEL DIRECTOR DISTRITAL CENTRO SUR-</t>
  </si>
  <si>
    <t>001-001-0001176</t>
  </si>
  <si>
    <t>TORRES ACOSTA PABLO FERNANDO</t>
  </si>
  <si>
    <t>GOMA</t>
  </si>
  <si>
    <t>132.00  </t>
  </si>
  <si>
    <t>3.1000  </t>
  </si>
  <si>
    <t>MEMO-MIES-CZ-8-DDG1-2018-2171-M</t>
  </si>
  <si>
    <t>Otros Bienes</t>
  </si>
  <si>
    <t>MATERIAL DIDACTICO DEL PROGRAMA 56 CNH</t>
  </si>
  <si>
    <t>TIJERA DE ACERO PARA CORTE Y CONFECCION CON UN LARGO TOTAL DE 8 1/2 PULGADAS</t>
  </si>
  <si>
    <t>MEMO-CZ-8-DDG1-2018-2171-M</t>
  </si>
  <si>
    <t>FICHA</t>
  </si>
  <si>
    <t>DE DIBUJO</t>
  </si>
  <si>
    <t>106.00  </t>
  </si>
  <si>
    <t>9.0000  </t>
  </si>
  <si>
    <t>HILADOS CUERDAS Y CORDONES</t>
  </si>
  <si>
    <t>6.0000  </t>
  </si>
  <si>
    <t>001-001-0000576</t>
  </si>
  <si>
    <t>ADQUISICIÓN DE MATERIAL DIDÁCTICOS PARA CHIJF: RED VOLLY, PELOTAS, ULAS ULAS,SOGA DE SALTAR,JUEGO DE BOLOS KIT, MONOPOLIO,AJEDREZ,ROMPECABEZAS, JUEGO DE CUERPO HUMANO,FIGURAS GEOMETRICAS,LOTERIA, CUBOS,ROMPECABEZAS DE MADER, JENKA, LEGOS GRANDES JUEGO DE MEMORIA, FLAUTA DULCE</t>
  </si>
  <si>
    <t>1,801.0400  </t>
  </si>
  <si>
    <t>REQUERIMIENTO, PROFORMA, CUADRO COMPARATIVO, ORDEN DEL SERVICIO, ACTA DE ENTREGA, ACTA DE INGRESO A BODEGA, ACTA DE ENTREGA CON VALOR, DOC HABILITANTES, CERTIFICACION PRESUPUESTARIA, AUTORIZADO POR DDG</t>
  </si>
  <si>
    <t>001-001-0000577</t>
  </si>
  <si>
    <t>OTROS SERVICIOS COMERCIALES AL POR MENOR DE PAPEL</t>
  </si>
  <si>
    <t>ADQUISICIÓN DE MATERIALES DIDÁCTICOS Y OFICINA PARA CHIJF: PAPEL COMETA</t>
  </si>
  <si>
    <t>80.0000  </t>
  </si>
  <si>
    <t>REQUERIMIENTO, PROFORMA, CUADRO COMPARATIVO, ORDEN DEL SERVICIO, ACTA DE ENTREGA, INGRESO, ENTREGA VALORIZADA, DOC HABILITANTES, CERTIFICACION PRESUPIESTARIA, AUTORIZADO</t>
  </si>
  <si>
    <t>FOMIX</t>
  </si>
  <si>
    <t>ADQUISICIÓN DE MATERIALES DIDÁCTICOS PARA CHIJF: PLIEGO DE FOMIX DECORADO VARIOS COLORESV</t>
  </si>
  <si>
    <t>4.5000  </t>
  </si>
  <si>
    <t>80.00  </t>
  </si>
  <si>
    <t>2.0000  </t>
  </si>
  <si>
    <t>160.0000  </t>
  </si>
  <si>
    <t>ADQUISICIÓN DE MATERIALES DIDÁCTICOS PARA CHIJF:FOMIX VARIOS COLORES PLIEGOS</t>
  </si>
  <si>
    <t>ADQUISICIÓN DE MATERIALES DIDÁCTICOS PARA CHIJF:FOMIX</t>
  </si>
  <si>
    <t>2.2500  </t>
  </si>
  <si>
    <t>ADQUISICIÓN DE MATERIALES DIDÁCTICOS PARA CHIJF: PLIEGO DE FOMIX</t>
  </si>
  <si>
    <t>24.00  </t>
  </si>
  <si>
    <t>72.0000  </t>
  </si>
  <si>
    <t>SERVICIOS COMERCIALES AL POR MENOR DE JUEGOS</t>
  </si>
  <si>
    <t>ADQUISICIÓN DE MATERIALES DIDÁCTICOS PARA CHIJF: JUEGO DE ENSARTAR</t>
  </si>
  <si>
    <t>3.5000  </t>
  </si>
  <si>
    <t>SILICONA EN BARRA</t>
  </si>
  <si>
    <t>ADQUISICIÓN DE MATERIALES DIDÁCTICOS PARA CHIJF: BARRAS DE SILICON GRUESA</t>
  </si>
  <si>
    <t>50.00  </t>
  </si>
  <si>
    <t>0.3000  </t>
  </si>
  <si>
    <t>ADQUISICIÓN DE MATERIALES DIDÁCTICOS PARA CHIJF: BARRAS DE SILICON ESTANDAR</t>
  </si>
  <si>
    <t>100.00  </t>
  </si>
  <si>
    <t>0.2000  </t>
  </si>
  <si>
    <t>001-001-000000302</t>
  </si>
  <si>
    <t>SERVICIO DE ALQUILER DE CAMIONETAS CON CONDUCTOR</t>
  </si>
  <si>
    <t>SERVICIO DE RECORRIDOS CON DIFERENTES UNIDADES DE ATENCION DE LA DIRECCIÓN DISTRITAL .</t>
  </si>
  <si>
    <t>19.00  </t>
  </si>
  <si>
    <t>REQUERIMIENTOS, CRONOGRAMA DE MOVILIZACIÓN SEPE, PLANIFICACION DE USO DE VEHICULO, , PROFORMAS, CUADRO COMPARATIVO,ORDEN DEL SERVICIO, CONTROL DE TRABAJO REALIZADOS VEHICULOS, DOC. HABILITANTES, CERTIFICACIÓN PRESUPUESTARIA, VALIDACIÓN DE FACTURA.</t>
  </si>
  <si>
    <t>CEPEDA VALENCIA JAIME VICENTE</t>
  </si>
  <si>
    <t>002-003-000000502</t>
  </si>
  <si>
    <t>SERVICIO DE MANTENIMIENTO PREVENTIVOI CORRECTIVO PARA EL VEHICULO CAMIONETA DE PLACAS GXI-229 CONDUCIDA POR EÑ SR. JHON PILLIGUA</t>
  </si>
  <si>
    <t>310.0000  </t>
  </si>
  <si>
    <t>REQUERIMIENTO, ORDEN DE TRABAJO, PROFORMAS, CUADRO COMPARATIVO, CERTIFICACION PRESUPUESTARIA, DOCUMENTOS HABILITANTES DEL PROVEEDOR , ACTA DE VERIFICACIÓN,ACTA DE ENTREGA –RECEPCIÓN, AUTORIZADO DEL DIRECTOR DISTRITAL CENTRO SUR-</t>
  </si>
  <si>
    <t>002-001-000000272</t>
  </si>
  <si>
    <t>IMPRESORA IMPRESORA MULTIFUNCION A TINTA CONTINUA USB, WIRELESS Y ADF</t>
  </si>
  <si>
    <t>ADQUISICIÓN DE WIRELES USD ADAPTER 300 MB, INALAMBRICA DE ALTO RENDIMIENTO CON UNA MEJOR RECEPCIÓN INALÁMBRICA QUE LOS ADAPTADORES ESTANDAR 802.11G</t>
  </si>
  <si>
    <t>70.0000  </t>
  </si>
  <si>
    <t>REQUERIMIENTO, ORDEN DE TRABAJO, PROFORMA, CERTIFICACIÓN PRESUPUESTARIA, DOCUMENTOS HABILITANTES DEL PROVEEDOR , ACTA DE VERIFICACIÓN,ACTA DE ENTREGA –RECEPCIÓN, AUTORIZADO DEL DIRECTOR DISTRITAL CENTRO SUR</t>
  </si>
  <si>
    <t>001-001-000000178</t>
  </si>
  <si>
    <t>LONA DE LINO</t>
  </si>
  <si>
    <t>LABORACION DE LONA IMPRESA A FUL COLOR Alta calidadabuso sexual daña a nuestros guauguas 80% tamaño 3mx9m</t>
  </si>
  <si>
    <t>264.6000  </t>
  </si>
  <si>
    <t>REQUERIMIENTO, PROFORMA, ORDEN DEL SERVICIO, ACTA DE NETREGA-RECEPCIÓN, ACTA DE INGRESO, ACTA VALORADA, ACTA DE VERIFICACIÓN, DOC HABILITANTES, CERT PRESUPUESTARIA, AUTORIZADO POR DDG1</t>
  </si>
  <si>
    <t>SERVICIO DE IMPRESION DE DOCUMENTOS</t>
  </si>
  <si>
    <t>AFICHES IMPRESOS A FULL COLOR EN CARTULINA COUCHE DE 300 GRS- FORMATO A-3</t>
  </si>
  <si>
    <t>3.00  </t>
  </si>
  <si>
    <t>10.0000  </t>
  </si>
  <si>
    <t>INSTALACION DE LA LONA EN EL DISTRITO CENTRO SUR</t>
  </si>
  <si>
    <t>120.0000  </t>
  </si>
  <si>
    <t>001-001-000000205</t>
  </si>
  <si>
    <t>MERINO BURGOS GLORIA MARGARITA</t>
  </si>
  <si>
    <t>SERVICIOS DE ALQUILER DE AUTOMOVILES PARTICULARES CON CONDUCTOR, EXCEPTO LOS SERVICIOS DE TAXI</t>
  </si>
  <si>
    <t>SERVICO DE TRANSPORTE PARA LA GESTIÓN DEL BONO GALLEGOS LARA- CORRESPONDIENTE AL MES DE MAYO -2018</t>
  </si>
  <si>
    <t>REQUERIMIENTO, ORDEN DE SERVICIO, CERTIF PRESUP, DOC HABILITANTES, PROFORMAS, CUADRO COMPARATIVOS, INFORME DE CONFORMIDAD DEL SERVICIO CONTRATADO, JUSTIFICACIÓN PARA LA CONTRATACIÓN, TERMINOS DE REFERENCIA , REQUERIMIENTO DEL SERVICIO DE TRANSPORTE, AUTORIZADO POR DDG1</t>
  </si>
  <si>
    <t>001-001-000000142</t>
  </si>
  <si>
    <t>ASOCIACION DE SERVICIOS DE NUTRICION, REPOSTERIA, PANADERIA Y CATERING DELICIAS ESMERALDEÑAS ASOSERDELES</t>
  </si>
  <si>
    <t>INGESTAS RECIBIDAS DURANTE EL MES DE ABRIL EN CENTRO DIURNO PCD</t>
  </si>
  <si>
    <t>545.00  </t>
  </si>
  <si>
    <t>2.6786  </t>
  </si>
  <si>
    <t>RQUERIMIENTOS, CERT. PRESUPUESTARIA, ACTAS DE SATISFACCION, ORDEN DE SERVICIO, REGISTRO DE ASISTENCIA SIIMIES</t>
  </si>
  <si>
    <t>001-001-000000150</t>
  </si>
  <si>
    <t>INGESTAS RECIBIDAS DURANTE EL MES DE MAYO 2018</t>
  </si>
  <si>
    <t>804.00  </t>
  </si>
  <si>
    <t>REQUERIMIENTOS, CERTI. PRESUPUESTARIA, ORDEN DE SERVICIO, ACTA DE SATISFACCION, ASISTENCIA SIIMIES</t>
  </si>
  <si>
    <t>001-001-000000058</t>
  </si>
  <si>
    <t>BOLAÑOS CRESPIN JUAN FRANCISCO</t>
  </si>
  <si>
    <t>REPARACION Y MANTENIMIENTO DE AIRE ACONDICIONADO</t>
  </si>
  <si>
    <t>CONTACTOR DE 220W</t>
  </si>
  <si>
    <t>65.0000  </t>
  </si>
  <si>
    <t>REQUERIMIENTO, ORDEN DE SERVICIO, CUADRO COMPARATIVO,PROFORMA, LISTAS DE MATERIALES, DOCUMENTOS HABILITANTES, ACTA DE VERIFICACION, AUTORIZACION DE DIRECTORA DISTRITAL</t>
  </si>
  <si>
    <t>MANTENIMIENTO DE A/C 18000BTU SPLIT-SERVICIO SOCIAL</t>
  </si>
  <si>
    <t>MANTENIMIENTO DE A/C 48000BTU-PISO TECHO 3 PISO</t>
  </si>
  <si>
    <t>001-001-000000059</t>
  </si>
  <si>
    <t>MANTENIMIENTO CORRECTIVO Y PREVENTIVO DE AIRE ACONDICIONADO 60000 BTU-PISO TECHO</t>
  </si>
  <si>
    <t>MANTENIMIENTO CORRECTIVO Y PREVENTIVO DE AIRE ACONDICIONADO 36000 BTU-DUCTO</t>
  </si>
  <si>
    <t>MANTENIMIENTO CORRECTIVO Y PREVENTIVO DE AIRE ACONDICIONADO 36000 BTU-DUCTO-INCLUSION</t>
  </si>
  <si>
    <t>FABRICACION DE BANDEJA DE PLANCHA GALVANIZADA RECEPTOR DEFOGUE DE AGUA</t>
  </si>
  <si>
    <t>90.0000  </t>
  </si>
  <si>
    <t>MANTENIMIENTO CORRECTIVO Y PREVENTIVO DE AIRE ACONDICIONADO 60000 BTU-DUCTO-TALENTO HUMANO</t>
  </si>
  <si>
    <t>MANTENIMIENTO DE A/C 18000 BTU-SPLIT-DIRECCION</t>
  </si>
  <si>
    <t>MANTENIMIENTO DE A/C 60000 BTU-SPLIT-DUCTO COORDINACION</t>
  </si>
  <si>
    <t>MANTENIMIENTO DE A/C 24000 BTU-SPLIT-COORDINACION</t>
  </si>
  <si>
    <t>001-001-000000001</t>
  </si>
  <si>
    <t>CHIPE GUERRERO RONALD EDUARDO</t>
  </si>
  <si>
    <t>INGESTAS RECIBIDAS DURANTE EL MES DE MAYO CDI JORGE SALVADOR CHIRIBOGA</t>
  </si>
  <si>
    <t>1,680.00  </t>
  </si>
  <si>
    <t>REQUERIMIENTOS, ORDEN DE SERVICIO, CERT. PRESUPUESTARIA, DOC. HABILITANTES, ACTAS DE RECEPCION, DETALLE DE ASISTENCIA SIIMIES</t>
  </si>
  <si>
    <t>Analista Administrativa (E )</t>
  </si>
  <si>
    <t>ING. IRMA NARANJO PEÑA</t>
  </si>
  <si>
    <t>TOTAL</t>
  </si>
  <si>
    <t>IVA 12%</t>
  </si>
  <si>
    <t>SUBTOTAL IVA 0%</t>
  </si>
  <si>
    <t>SUBTOTAL  IVA 12%</t>
  </si>
  <si>
    <t>OTROS SERVICIOS</t>
  </si>
  <si>
    <t>COMPRA DE PRENDAS DE PROTECCION PARA TÉCNICOS DE PLAN FAMILIA</t>
  </si>
  <si>
    <t>LUCINDA RODRIGUEZ</t>
  </si>
  <si>
    <t>001-001-000000102</t>
  </si>
  <si>
    <t xml:space="preserve">PUBLICACION DE CONVOCATORIA FERIA INCLUSIVA  </t>
  </si>
  <si>
    <t>MEDIOS PUBLICOS EP</t>
  </si>
  <si>
    <t>SERVICIO DE PUBLICACIONES</t>
  </si>
  <si>
    <t>004-001-009-000017294</t>
  </si>
  <si>
    <t xml:space="preserve">PUBLICACION DE EXTRACTO JUDICIAL POR 3 DIAS </t>
  </si>
  <si>
    <t>004-001-009-000017295</t>
  </si>
  <si>
    <t>BIENES</t>
  </si>
  <si>
    <t>IMPRESIÓN DE LONA Y ROLL UP PARA CAMPAÑA  NI UN GUAGUA NI UNA GUAGUA MENOS</t>
  </si>
  <si>
    <t xml:space="preserve">IMPRENTA EL ARTE </t>
  </si>
  <si>
    <t>SERVICIO DE IMPRESIÓN DE DOCUMENTOS</t>
  </si>
  <si>
    <t>001-001-000017993</t>
  </si>
  <si>
    <t xml:space="preserve">IMPRESIÓN DE  3  ROLL UP INSTITUCIONALES </t>
  </si>
  <si>
    <t>001-001-000018009</t>
  </si>
  <si>
    <t xml:space="preserve">MANTENIMIENTOS EMERGENTES PATA CASA HOGAR GUAYAQUIL </t>
  </si>
  <si>
    <t>CONSTRULIMPIO</t>
  </si>
  <si>
    <t>MANTENIMIENTOS Y REPARACIONES GENERALES</t>
  </si>
  <si>
    <t>S-001-001-0000559</t>
  </si>
  <si>
    <t xml:space="preserve">COMPRA DE CUPONERAS PARA CARGAS DE GASOLINA PARA LOS VEHICULOS DE LA DIRECCIÓN DISTRITAL </t>
  </si>
  <si>
    <t>PETROPORT</t>
  </si>
  <si>
    <t>GASOLINA</t>
  </si>
  <si>
    <t>S-001-001-0030285</t>
  </si>
  <si>
    <t>MOVILIZACIÓN DE NIÑOS DE CASA HOGAR GUAYAQUIL POR DAÑO DE BUSETA INSTITUCIONAL</t>
  </si>
  <si>
    <t>CESAR JACOME</t>
  </si>
  <si>
    <t>OTROS MEDIOS DE TRANSPORTE TERRESTRE DE PASAJERO</t>
  </si>
  <si>
    <t>001-001-0000318</t>
  </si>
  <si>
    <t>MANTENIMIENTO CORRECTIVO VEHICULO GEA-1429</t>
  </si>
  <si>
    <t>ELECTRO FRIO CONDOR</t>
  </si>
  <si>
    <t xml:space="preserve">SERVICIOS DE MANTENIMIENTO Y REPARACION DE VEHICULOS DE MOTOR. </t>
  </si>
  <si>
    <t>001-001-000006624</t>
  </si>
  <si>
    <t>001-001-000006623</t>
  </si>
  <si>
    <t>ARREGLO DE MOTOR DE ARRANQUE  MAZDA GXI-262</t>
  </si>
  <si>
    <t>001-001-000006573</t>
  </si>
  <si>
    <t>MANTENIMIENTO CORRECTIVO VEHICULO GXI-262</t>
  </si>
  <si>
    <t>RECARGAS DE GAS HOGAR GUAYAQUIL</t>
  </si>
  <si>
    <t>OBANDO PINTO HUGO ANDRES</t>
  </si>
  <si>
    <t>001-001-000003011</t>
  </si>
  <si>
    <t xml:space="preserve">PASAJES AEREOS POR MOVILIZACION DE FUNCIONARIOS </t>
  </si>
  <si>
    <t>TAME EP</t>
  </si>
  <si>
    <t>SERVICIOS DE TRANSPORTE DE PASAJEROS POR LINEAS AEREAS DE SERVICIO REGULAR</t>
  </si>
  <si>
    <t>001-020-000025845</t>
  </si>
  <si>
    <t>MANTENIMIENTO CORRECTIVO VEHICULO GXH-890</t>
  </si>
  <si>
    <t>RN-MOTORS</t>
  </si>
  <si>
    <t>001-001-00001209</t>
  </si>
  <si>
    <t>001-001-00001197</t>
  </si>
  <si>
    <t>001-001-00001196</t>
  </si>
  <si>
    <t>Tipo de Compra</t>
  </si>
  <si>
    <t>Justificativo</t>
  </si>
  <si>
    <t>VALOR TOTAL</t>
  </si>
  <si>
    <t>Costo U.</t>
  </si>
  <si>
    <t>Cant.</t>
  </si>
  <si>
    <t>Objeto de Compra</t>
  </si>
  <si>
    <t>Razón Social</t>
  </si>
  <si>
    <t>Descripción CPC</t>
  </si>
  <si>
    <t>CPC</t>
  </si>
  <si>
    <t>Fecha de emisión de la factura</t>
  </si>
  <si>
    <t>Nº Factura</t>
  </si>
  <si>
    <t>Nº</t>
  </si>
  <si>
    <t>INFIMA DEL MES DE  JUNIO 2018</t>
  </si>
  <si>
    <t xml:space="preserve">TOTAL DE INFIMAS CUANTIA DEL MES DE JUNIO DEL 2018  </t>
  </si>
  <si>
    <t>Ing. Marlin Quiñonez Cabezas</t>
  </si>
  <si>
    <t>SERVICIO DE IMPRESIONES EN EL QUE INCLUYE CINTRAS EN VINIL LONA IMPRESA, LONA SIN IMPRESIÓN, SEÑALETICAS PARA BAÑOS, INSTALACION DE LONA, INSTALACION DE CINTRAS ETC. SOLICITADO CON MEMORANDO MIES-CZ-82018-1559-M.</t>
  </si>
  <si>
    <t>SERVICIOS DE IMPRESIONES</t>
  </si>
  <si>
    <t>CEDEÑO FAJARDO TERESA ALEJANDRINA</t>
  </si>
  <si>
    <t>SERVICIO DE IMPRESION DIGITAL DE DOCUMENTOS CON IMAGENES, REPRODUCCION POR AMBAS CARAS</t>
  </si>
  <si>
    <t>83820.01.1</t>
  </si>
  <si>
    <t>SERVICIO DE TELEFONIA FIJA PARA LA COORDINACION ZONAL, AUTORIZADO EN EL MEMORANDO N.-MIES-CZ-8-2018-1004-M AUTORIZADO POS COLON ALAIN VELEZ COORDINADOR ZONAL</t>
  </si>
  <si>
    <t>SERVICIO DE TELEFONIA FIJA PARA LA COORDINACION ZONAL 8</t>
  </si>
  <si>
    <t>CORPORACION NACIONAL DE TELECOMUNICACIONES</t>
  </si>
  <si>
    <t>SERVICIOS COMO LA TELEFONIA</t>
  </si>
  <si>
    <t>84290.00.1</t>
  </si>
  <si>
    <t>POR SERVICIO DE ENVIO DE CORRESPONDEBNCIA A NIVEL NACIONAL, SOLICITADO CON MEMORANDO MIES NRO.MIES-CZ-8-2018-1607-M, AUTORIZADO POR ABOGADO COLON VELEZ, COORD ZONAL</t>
  </si>
  <si>
    <t>SERVICIO DE ENVIO DE CORRESPONDENCIA A NIVEL NAVCIONAL</t>
  </si>
  <si>
    <t>EMPRESA PUBLICA CORREOS DEL ECUADOR CDE E.P.</t>
  </si>
  <si>
    <t>SERVICIOS DE RECOGIDA, TRANSPORTE Y ENTREGA DE PAQUETES Y BULTOS PARA DESTINATARIOS NACIONALES O EXTRANJEROS, PRESTADOS POR LAS ADMINISTRACIONES NACIONALES DE CORREOS</t>
  </si>
  <si>
    <t>68112.00.1</t>
  </si>
  <si>
    <t>ADQUISICION DE UNA BATERIA PARA EL VEHICULO DE PLACA REA-615 SOLICITADO CON MEMORANDO NO. MIES-CZ-8-2018-1592-M AUTORIZADO POR AB COLON ALAIN VELEZ COORDINADOR ZONAL</t>
  </si>
  <si>
    <t>COMPRA DE BATERIA PARA EL VEHICULO DE PLACA REA-615</t>
  </si>
  <si>
    <t>TECNIGUAY TECNICENTRO GUAYAQUIL SA</t>
  </si>
  <si>
    <t>BATERIA PARA VEHICULOS 12V</t>
  </si>
  <si>
    <t>46420.00.1</t>
  </si>
  <si>
    <t>SERVICIO DE MANTENIMIENTO DEL A/C, REVISION DEL SISTEMA ELECTRICO Y CARGA DE GAS DEL VEHICULO REA-0614, SOLICITADO CON MEMORANDO No MIES-CZ-82018-1628-M AUTORIZADO POR EL ABG. COLON ALAIN VELEZ</t>
  </si>
  <si>
    <t>MANTENIMIENTO DEL VEHICULO DE PLACA REA 0614 POR MANTENIMIENTO DE A/C, REVISION DEL SISTEMA ELECTRICO Y CARGA DE GAS</t>
  </si>
  <si>
    <t>SERVICIOS DE MANTENIMIENTO CORRECTIVO Y REPARACION DE VEHICULOS DE MOTOR</t>
  </si>
  <si>
    <t>87141.00.1</t>
  </si>
  <si>
    <t>SERVICIO DE MANTENIMIENTO REVISION ELECTRICO DE LUCES, DESCONECTAR BOCINAS NEUMATICAS, LIMPIADOR DE CONTACTOS DEL VEHICULO REA -614, SOLICITADO CON MEMORANDO NO MIES.CZ-8-2018-1621-M AUTORIZADO POR EL ABOGADO COLON VELEZ</t>
  </si>
  <si>
    <t>MANTENIMIENTO DEL VEHICULO REA-614</t>
  </si>
  <si>
    <t>SERVICIO DE MANTENIMIENTO DE LAVADA, ENGRASADA Y PULVERIZADA, GALON DE ACEITE,1 LITRO DE ACEITE Y FILTRO DE ACEITE DEL VEHICULO REA-614, SOLICITADO CON MEMORANDO NO MIES-CZ-8-2018-1621-M AUTORIZADO POR EL ABOGADO COLON VELEZ COORD. ZONA</t>
  </si>
  <si>
    <t>MANTENIMIENTO AL VEHICULO REA-614</t>
  </si>
  <si>
    <t>SERVICIO DE ENLLANTAJE, PESAS ADHESIVAS 3 ONZAS DEL VEHICULO CON PLACA GXI169, SOLICITADO CON MEMORANDO No MIES-CZ-8-2018-2329-M AUTORIZADO POR EL ABG. COLON ALAIN VELEZ</t>
  </si>
  <si>
    <t>SERVICIO DE MANTENIMIENTO ENLLANTAJE, PESAS ADHESIVAS 3 ONZAS</t>
  </si>
  <si>
    <t>SERVICIO DE ENLLANTAJE, ALINEACION Y BALANCEO DE NEUMATICO RADIAL Y CONVENCIONAL CON RIN DE 13 A 17</t>
  </si>
  <si>
    <t>87141.03.1</t>
  </si>
  <si>
    <t>SERVICIO DE ENLLANTAJE, ALINEACION DE 4 LLANTAS DEL VEHICULO CON PLACA GXI169, ALINEACION DE 4 LLANTAS, SOLICITADO CON MEMORANDO No MIES-CZ-8-2018-2329-M AUTORIZADO POR EL ABG. COLON ALAIN VELEZ</t>
  </si>
  <si>
    <t>SERVICIO DE MANTENIMIENTO ENLLANTAJE, ALINEACION DE 4 LLANTAS</t>
  </si>
  <si>
    <t>SERVICIO DE ENLLANTAJE, BALANCEO ARO 16-17 DEL VEHICULO CON PLACA GXI169, ALINEACION DE 4 LLANTAS, SOLICITADO CON MEMORANDO No MIES-CZ-8-2018-2329-M AUTORIZADO POR EL ABG. COLON ALAIN VELEZ</t>
  </si>
  <si>
    <t>SERVICIO DE MANTENIMIENTO ENLLANTAJE, BALANCEO ARO 16-17</t>
  </si>
  <si>
    <t>PASAJES AEREOS PARA LOS SERVIDORES PUBLICOS, PARA BASURTO ANDRADE MARIA, DE LA COORDINACION ZONAL, AUTORIZADO POR EL ABG. COLON VELEZ EN EL MEMORANDO MIES-CZ-8-2018-1704-M</t>
  </si>
  <si>
    <t>PASAJES AEREOS</t>
  </si>
  <si>
    <t>AGENCIA DE VIAJES Y OPERADORA PREMIUM TRAVEL KA-PAO S.A.</t>
  </si>
  <si>
    <t>TRANSPORTE DE EQUIPAJE DE LOS PASAJEROS Y OTRAS COSAS QUE SE PUEDEN LLEVAR SIN PAGARLAS APARTE</t>
  </si>
  <si>
    <t>66120.02.1</t>
  </si>
  <si>
    <t>PASAJES AEREOS PARA SERVIDORES PUBLICOS, PARA JOSE REYES ALDANA, DE LA COORDINACION ZONAL, AUTORIZADO POR EL ABG. COLON VELEZ EN EL MEMORANDO MIES-CZ-8-2018-1761-M</t>
  </si>
  <si>
    <t>PASAJES AEREOS PARA LOS SERVIDORES PUBLICOS, PARA NIETO MARIA Y JARAMILLO PAOLA, DE LA COORDINACION ZONAL, AUTORIZADO POR EL ABG. COLON VELEZ EN EL MEMORANDO MIES-CZ-8-2018-1763-M</t>
  </si>
  <si>
    <t>TES PSICOLOGICO PARA VALORACION DE ADOPCIONES, SOLICITADO CON MEMORANDO MIES-CZ-8-2018-1730 AUTORIZADO POR EL ABG. COLON VELEZ COORDINADOR ZONAL</t>
  </si>
  <si>
    <t>TES PSICOLOGICO PARA VALORACION DE ADOPCIONES</t>
  </si>
  <si>
    <t>LIBRERIA STUDIUM CIA LTDA</t>
  </si>
  <si>
    <t>LA PSICOLOGIA EDUCATIVA</t>
  </si>
  <si>
    <t>81210.00.1</t>
  </si>
  <si>
    <t>PASAJES AEREOS PARA LOS SERVIDORES PUBLICOS, PARA VELEZ COLON Y BASURTO MARIA, DE LA COORDINACION ZONAL, AUTORIZADO POR EL BAG. COLON VELEZ CON MEMORANDO MIES-CZ8-2018-1794-M.</t>
  </si>
  <si>
    <t>Cantidad</t>
  </si>
  <si>
    <t>Nro. Factura</t>
  </si>
  <si>
    <t>Nro.</t>
  </si>
  <si>
    <t>INFIMAS CUANTIAS CORRESPONDIENTES AL MES DE JUNIO   DEL 2018</t>
  </si>
  <si>
    <t xml:space="preserve">COORDINACION ZONAL 8 </t>
  </si>
  <si>
    <t xml:space="preserve">MINISTERIO DE INCLUSIÓN ECONOMICA Y SOCIAL </t>
  </si>
  <si>
    <t>OTROS BIENES</t>
  </si>
  <si>
    <t>ZIMBRA DE REQUERIMIENTO</t>
  </si>
  <si>
    <t>MEMORANDO NRO. MIES-CZ-8-DDG2-2018-2307-M</t>
  </si>
  <si>
    <t>MEMORANDO N° MIES-CZ-8-DDG2-2018-1219-M</t>
  </si>
  <si>
    <t>MEMORANDON NRO. MIES-CZ-8-DDG2-ODTP-2018-0008-M</t>
  </si>
  <si>
    <t>MEMORANDON NRO. MIES-CZ-8-DDG2-2018-0912-M</t>
  </si>
  <si>
    <t>MENORANDUM NRO. MIEZ-CZ-8-DDG2-2018-2228-M ,</t>
  </si>
  <si>
    <t>MEMORANDO NRO. MIES-CZ-8-DDG2-20018-2192-M</t>
  </si>
  <si>
    <t>MEMORANDO N° 128-CHG-DDN-MIES-2018</t>
  </si>
  <si>
    <t>MEMORANDO N° MIES-CZ-8-DDG2-2018-1948-M</t>
  </si>
  <si>
    <t>MEMORANDO N° MIES-CZ-8-DDG2-2018-1648-M</t>
  </si>
  <si>
    <t>MEMORANDON NRO. MIES-CZ-8-DDG2-2018-0921-M</t>
  </si>
  <si>
    <t>ALIMENTOS Y BEBIDAS</t>
  </si>
  <si>
    <t>OTROS SERVICIO</t>
  </si>
  <si>
    <t>TOTAL DE INFIMAS CUANTIA DEL MES DE JUNIO DEL 2018</t>
  </si>
  <si>
    <t>En virtud de la solicitud del Ing. Ronny Camba, Analista Administrativo según Memorando No. MIES-CZ-8-DDG3-2018-0679-M, autorizado por el Econ. Edwin Feijoo, Director Distrital</t>
  </si>
  <si>
    <t>Recarga de Extintores de los CDI y Dirección Distrital 09D24 Durán MIES</t>
  </si>
  <si>
    <t>JOHN RYCHARD
LORENTZEN GUERRERO</t>
  </si>
  <si>
    <t xml:space="preserve">  EXTINTORES DE INCENDIOS (MATAFUEGOS), CARGADOS O NO.</t>
  </si>
  <si>
    <t>001-001-15361</t>
  </si>
  <si>
    <t>En virtud de lo solicitado en Memorando No. MIES-CZ-8-DDG3-2018-1046-M, suscrito por el Econ. Xavier Beltrán, Analista Sénior de Planificación de la Unidad de Inclusión Económica, autorizado por el Econ. Edwin Feijoo, Director Distrital</t>
  </si>
  <si>
    <t>Servicio de Alquiler de carpas y mesas para Evento Social " Feria de Emprendedores Hecho a Mano"</t>
  </si>
  <si>
    <t>FIGUEROA BONILLA DAVID RAMON</t>
  </si>
  <si>
    <t>ALQUILER DE MUEBLES</t>
  </si>
  <si>
    <t>001-001-000750</t>
  </si>
  <si>
    <t>Mantenimiento y reparación de mobiliario de la Dirección Distrital 09D24 Durán MIES</t>
  </si>
  <si>
    <t xml:space="preserve"> TORRES CRESPO ARSENIO CRISTOBAL</t>
  </si>
  <si>
    <t>SERVICIOS DE REPARACION DE MOBILIARIO</t>
  </si>
  <si>
    <t>001-001-00002</t>
  </si>
  <si>
    <t>Combustibles</t>
  </si>
  <si>
    <t>Mediante Memorando No. MIES-CZ8-DDG3-2018-0530-M, de fecha 07 de marzo 2018, la Máxima Autoridad, Econ. Edwin Feijoo Román autorizó el gasto para el abastecimiento de combustible para 4 vehículos de la Dirección Distrital 09D24 Durán MIES</t>
  </si>
  <si>
    <t>Abastecimiento de combustible correspondiente al mes de abril 2018 Galones</t>
  </si>
  <si>
    <t>ATIMASA S.A.</t>
  </si>
  <si>
    <t>GASOLINA SUPER 90 OCTANOS O MAS</t>
  </si>
  <si>
    <t>001-030-16664</t>
  </si>
  <si>
    <t>Requerimiento mediante memorando No. MIES-CZ-8-DDG3-2018-0005-M, suscrito por el Ing. Ronny Camba y autorizado por el Econ. Edwin Feijoo, Director Distrital</t>
  </si>
  <si>
    <t>Adquisición de Agua Potable por tanquero para la ciudad de Durán (Recarga de 9mts3)</t>
  </si>
  <si>
    <t>URUCHIMA TITO SEGUNDO VICENTE</t>
  </si>
  <si>
    <t>SUMINISTRO DE AGUA EN TANQUEROS</t>
  </si>
  <si>
    <t>001-001-741</t>
  </si>
  <si>
    <t>INFIMAS CUANTIAS CORRESPONDIENTES AL MES DE JUNIO DEL 2018</t>
  </si>
  <si>
    <t>DIRECCIÓN DISTRITAL 09D24 DURÁN MIES</t>
  </si>
  <si>
    <t>COMBUSTIBLES</t>
  </si>
  <si>
    <t>REQUERIMIENTO MEDIANTE MEMORANDO NO. MIES-CZ-8-DDG3-2018-0005-M, SUSCRITO POR EL ING. RONNY CAMBA Y AUTORIZADO POR EL ECON. EDWIN FEIJOO, DIRECTOR DISTRITAL</t>
  </si>
  <si>
    <t>MEDIANTE MEMORANDO NO. MIES-CZ8-DDG3-2018-0530-M, DE FECHA 07 DE MARZO 2018, LA MÁXIMA AUTORIDAD, ECON. EDWIN FEIJOO ROMÁN AUTORIZÓ EL GASTO PARA EL ABASTECIMIENTO DE COMBUSTIBLE PARA 4 VEHÍCULOS DE LA DIRECCIÓN DISTRITAL 09D24 DURÁN MIES</t>
  </si>
  <si>
    <t>EN VIRTUD DE LA SOLICITUD DEL ING. RONNY CAMBA, ANALISTA ADMINISTRATIVO SEGÚN MEMORANDO NO. MIES-CZ-8-DDG3-2018-0679-M, AUTORIZADO POR EL ECON. EDWIN FEIJOO, DIRECTOR DISTRITAL</t>
  </si>
  <si>
    <t>EN VIRTUD DE LO SOLICITADO EN MEMORANDO NO. MIES-CZ-8-DDG3-2018-1046-M, SUSCRITO POR EL ECON. XAVIER BELTRÁN, ANALISTA SÉNIOR DE PLANIFICACIÓN DE LA UNIDAD DE INCLUSIÓN ECONÓMICA, AUTORIZADO POR EL ECON. EDWIN FEIJOO, DIRECTOR DISTRITAL</t>
  </si>
  <si>
    <t>ADQUISICIÓN DE AGUA POTABLE POR TANQUERO PARA LA CIUDAD DE DURÁN (RECARGA DE 9MTS3)</t>
  </si>
  <si>
    <t>ABASTECIMIENTO DE COMBUSTIBLE CORRESPONDIENTE AL MES DE ABRIL 2018 GALONES</t>
  </si>
  <si>
    <t>MANTENIMIENTO Y REPARACIÓN DE MOBILIARIO DE LA DIRECCIÓN DISTRITAL 09D24 DURÁN MIES</t>
  </si>
  <si>
    <t>SERVICIO DE ALQUILER DE CARPAS Y MESAS PARA EVENTO SOCIAL " FERIA DE EMPRENDEDORES HECHO A MANO"</t>
  </si>
  <si>
    <t>RECARGA DE EXTINTORES DE LOS CDI Y DIRECCIÓN DISTRITAL 09D24 DURÁN MIES</t>
  </si>
</sst>
</file>

<file path=xl/styles.xml><?xml version="1.0" encoding="utf-8"?>
<styleSheet xmlns="http://schemas.openxmlformats.org/spreadsheetml/2006/main">
  <numFmts count="7">
    <numFmt numFmtId="8" formatCode="&quot;$&quot;\ #,##0.00_);[Red]\(&quot;$&quot;\ #,##0.00\)"/>
    <numFmt numFmtId="44" formatCode="_(&quot;$&quot;\ * #,##0.00_);_(&quot;$&quot;\ * \(#,##0.00\);_(&quot;$&quot;\ * &quot;-&quot;??_);_(@_)"/>
    <numFmt numFmtId="164" formatCode="0.0000"/>
    <numFmt numFmtId="165" formatCode="[$$-300A]\ #,##0.0"/>
    <numFmt numFmtId="166" formatCode="[$$-300A]\ #,##0.00"/>
    <numFmt numFmtId="167" formatCode="_-* #,##0.00\ _€_-;\-* #,##0.00\ _€_-;_-* &quot;-&quot;??\ _€_-;_-@_-"/>
    <numFmt numFmtId="168" formatCode="_([$$-300A]\ * #,##0.00_);_([$$-300A]\ * \(#,##0.00\);_([$$-300A]\ * &quot;-&quot;??_);_(@_)"/>
  </numFmts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4F4F4F"/>
      <name val="Verdana"/>
      <family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8"/>
      <color rgb="FF4F4F4F"/>
      <name val="Verdana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222222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name val="Arial"/>
      <family val="2"/>
    </font>
    <font>
      <sz val="9"/>
      <name val="Verdana"/>
      <family val="2"/>
    </font>
    <font>
      <b/>
      <sz val="9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CACACA"/>
      </right>
      <top style="medium">
        <color rgb="FFCACACA"/>
      </top>
      <bottom style="medium">
        <color rgb="FFCACACA"/>
      </bottom>
      <diagonal/>
    </border>
    <border>
      <left/>
      <right style="medium">
        <color rgb="FFCACACA"/>
      </right>
      <top/>
      <bottom style="medium">
        <color rgb="FFCACACA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/>
  </cellStyleXfs>
  <cellXfs count="187"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44" fontId="2" fillId="0" borderId="0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right" vertical="center" wrapText="1"/>
    </xf>
    <xf numFmtId="168" fontId="8" fillId="0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vertical="center" wrapText="1"/>
    </xf>
    <xf numFmtId="168" fontId="8" fillId="0" borderId="0" xfId="0" applyNumberFormat="1" applyFont="1" applyAlignment="1">
      <alignment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5" borderId="0" xfId="0" applyFont="1" applyFill="1" applyAlignment="1">
      <alignment horizontal="left" vertical="center" wrapText="1"/>
    </xf>
    <xf numFmtId="1" fontId="8" fillId="2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right" vertical="center" wrapText="1"/>
    </xf>
    <xf numFmtId="44" fontId="8" fillId="2" borderId="1" xfId="1" applyFont="1" applyFill="1" applyBorder="1" applyAlignment="1">
      <alignment horizontal="right" vertical="center" wrapText="1"/>
    </xf>
    <xf numFmtId="44" fontId="8" fillId="5" borderId="1" xfId="1" applyFont="1" applyFill="1" applyBorder="1" applyAlignment="1">
      <alignment horizontal="right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right" vertical="center" wrapText="1"/>
    </xf>
    <xf numFmtId="44" fontId="8" fillId="2" borderId="2" xfId="1" applyFont="1" applyFill="1" applyBorder="1" applyAlignment="1">
      <alignment horizontal="right" vertical="center" wrapText="1"/>
    </xf>
    <xf numFmtId="0" fontId="8" fillId="0" borderId="6" xfId="0" applyFont="1" applyBorder="1" applyAlignment="1">
      <alignment vertical="center"/>
    </xf>
    <xf numFmtId="14" fontId="8" fillId="0" borderId="6" xfId="0" applyNumberFormat="1" applyFont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vertical="center" wrapText="1"/>
    </xf>
    <xf numFmtId="14" fontId="8" fillId="5" borderId="1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14" fontId="8" fillId="0" borderId="0" xfId="0" applyNumberFormat="1" applyFont="1" applyAlignment="1">
      <alignment horizontal="center" vertical="center"/>
    </xf>
    <xf numFmtId="0" fontId="8" fillId="5" borderId="6" xfId="0" applyFont="1" applyFill="1" applyBorder="1" applyAlignment="1">
      <alignment horizontal="left" vertical="center" wrapText="1"/>
    </xf>
    <xf numFmtId="0" fontId="8" fillId="5" borderId="7" xfId="0" applyFont="1" applyFill="1" applyBorder="1" applyAlignment="1">
      <alignment horizontal="right" vertical="center" wrapText="1"/>
    </xf>
    <xf numFmtId="44" fontId="8" fillId="5" borderId="7" xfId="1" applyFont="1" applyFill="1" applyBorder="1" applyAlignment="1">
      <alignment horizontal="right" vertical="center" wrapText="1"/>
    </xf>
    <xf numFmtId="0" fontId="8" fillId="5" borderId="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49" fontId="8" fillId="0" borderId="0" xfId="0" applyNumberFormat="1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8" fontId="11" fillId="0" borderId="1" xfId="0" applyNumberFormat="1" applyFont="1" applyBorder="1" applyAlignment="1">
      <alignment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0" fontId="12" fillId="5" borderId="1" xfId="0" applyFont="1" applyFill="1" applyBorder="1" applyAlignment="1">
      <alignment vertical="center" wrapText="1"/>
    </xf>
    <xf numFmtId="14" fontId="10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65" fontId="10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165" fontId="10" fillId="0" borderId="0" xfId="0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166" fontId="10" fillId="0" borderId="1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166" fontId="10" fillId="0" borderId="6" xfId="1" applyNumberFormat="1" applyFont="1" applyFill="1" applyBorder="1" applyAlignment="1">
      <alignment vertical="center"/>
    </xf>
    <xf numFmtId="166" fontId="10" fillId="0" borderId="1" xfId="1" applyNumberFormat="1" applyFont="1" applyFill="1" applyBorder="1" applyAlignment="1">
      <alignment vertical="center"/>
    </xf>
    <xf numFmtId="167" fontId="10" fillId="0" borderId="1" xfId="0" applyNumberFormat="1" applyFont="1" applyFill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166" fontId="13" fillId="0" borderId="1" xfId="0" applyNumberFormat="1" applyFont="1" applyFill="1" applyBorder="1" applyAlignment="1">
      <alignment vertical="center"/>
    </xf>
    <xf numFmtId="166" fontId="10" fillId="0" borderId="0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166" fontId="10" fillId="0" borderId="0" xfId="0" applyNumberFormat="1" applyFont="1" applyAlignment="1">
      <alignment vertical="center"/>
    </xf>
    <xf numFmtId="0" fontId="10" fillId="0" borderId="0" xfId="0" applyFont="1" applyAlignment="1">
      <alignment horizontal="right" vertical="center"/>
    </xf>
    <xf numFmtId="165" fontId="10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44" fontId="15" fillId="0" borderId="1" xfId="1" applyFont="1" applyFill="1" applyBorder="1" applyAlignment="1">
      <alignment horizontal="right" vertical="center" wrapText="1"/>
    </xf>
    <xf numFmtId="0" fontId="15" fillId="5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left" vertical="center"/>
    </xf>
    <xf numFmtId="0" fontId="15" fillId="0" borderId="0" xfId="0" applyFont="1" applyAlignment="1">
      <alignment vertical="center" wrapText="1"/>
    </xf>
    <xf numFmtId="0" fontId="15" fillId="5" borderId="1" xfId="0" applyFont="1" applyFill="1" applyBorder="1" applyAlignment="1">
      <alignment vertical="center" wrapText="1"/>
    </xf>
    <xf numFmtId="0" fontId="15" fillId="5" borderId="0" xfId="0" applyFont="1" applyFill="1" applyAlignment="1">
      <alignment vertical="center" wrapText="1"/>
    </xf>
    <xf numFmtId="1" fontId="15" fillId="2" borderId="1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44" fontId="16" fillId="2" borderId="1" xfId="1" applyFont="1" applyFill="1" applyBorder="1" applyAlignment="1">
      <alignment horizontal="righ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44" fontId="16" fillId="5" borderId="1" xfId="1" applyFont="1" applyFill="1" applyBorder="1" applyAlignment="1">
      <alignment horizontal="right" vertical="center" wrapText="1"/>
    </xf>
    <xf numFmtId="14" fontId="15" fillId="2" borderId="1" xfId="0" applyNumberFormat="1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vertical="center" wrapText="1"/>
    </xf>
    <xf numFmtId="44" fontId="16" fillId="2" borderId="2" xfId="1" applyFont="1" applyFill="1" applyBorder="1" applyAlignment="1">
      <alignment horizontal="right" vertical="center" wrapText="1"/>
    </xf>
    <xf numFmtId="0" fontId="15" fillId="0" borderId="6" xfId="0" applyFont="1" applyBorder="1" applyAlignment="1">
      <alignment horizontal="center" vertical="center"/>
    </xf>
    <xf numFmtId="14" fontId="15" fillId="0" borderId="6" xfId="0" applyNumberFormat="1" applyFont="1" applyBorder="1" applyAlignment="1">
      <alignment horizontal="left" vertical="center"/>
    </xf>
    <xf numFmtId="0" fontId="15" fillId="5" borderId="6" xfId="0" applyFont="1" applyFill="1" applyBorder="1" applyAlignment="1">
      <alignment horizontal="left" vertical="center" wrapText="1"/>
    </xf>
    <xf numFmtId="0" fontId="15" fillId="5" borderId="6" xfId="0" applyFont="1" applyFill="1" applyBorder="1" applyAlignment="1">
      <alignment vertical="center" wrapText="1"/>
    </xf>
    <xf numFmtId="14" fontId="15" fillId="5" borderId="1" xfId="0" applyNumberFormat="1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14" fontId="15" fillId="0" borderId="0" xfId="0" applyNumberFormat="1" applyFont="1" applyAlignment="1">
      <alignment horizontal="left" vertical="center"/>
    </xf>
    <xf numFmtId="44" fontId="16" fillId="5" borderId="7" xfId="1" applyFont="1" applyFill="1" applyBorder="1" applyAlignment="1">
      <alignment horizontal="right" vertical="center" wrapText="1"/>
    </xf>
    <xf numFmtId="0" fontId="15" fillId="5" borderId="7" xfId="0" applyFont="1" applyFill="1" applyBorder="1" applyAlignment="1">
      <alignment vertical="center" wrapText="1"/>
    </xf>
    <xf numFmtId="0" fontId="15" fillId="2" borderId="0" xfId="0" applyFont="1" applyFill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14" fontId="15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/>
    </xf>
    <xf numFmtId="44" fontId="15" fillId="0" borderId="1" xfId="1" applyFont="1" applyBorder="1" applyAlignment="1">
      <alignment horizontal="right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16" fillId="2" borderId="0" xfId="0" applyFont="1" applyFill="1" applyBorder="1" applyAlignment="1">
      <alignment horizontal="center" vertical="center" wrapText="1"/>
    </xf>
    <xf numFmtId="14" fontId="16" fillId="2" borderId="0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8" xfId="0" applyFont="1" applyBorder="1" applyAlignment="1">
      <alignment vertical="center"/>
    </xf>
    <xf numFmtId="14" fontId="8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6" fillId="5" borderId="13" xfId="0" applyFont="1" applyFill="1" applyBorder="1" applyAlignment="1">
      <alignment horizontal="left" vertical="center" wrapText="1"/>
    </xf>
    <xf numFmtId="0" fontId="16" fillId="5" borderId="12" xfId="0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left" vertical="center" wrapText="1"/>
    </xf>
    <xf numFmtId="4" fontId="17" fillId="5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44" fontId="3" fillId="0" borderId="1" xfId="1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44" fontId="0" fillId="0" borderId="0" xfId="0" applyNumberFormat="1" applyFill="1" applyAlignment="1">
      <alignment vertical="center"/>
    </xf>
    <xf numFmtId="0" fontId="10" fillId="0" borderId="14" xfId="0" applyFont="1" applyBorder="1" applyAlignment="1">
      <alignment horizontal="center" vertical="center" wrapText="1"/>
    </xf>
    <xf numFmtId="44" fontId="10" fillId="0" borderId="3" xfId="1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6" fillId="5" borderId="3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4" fillId="0" borderId="0" xfId="2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7" fontId="8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"/>
  <sheetViews>
    <sheetView topLeftCell="A3" zoomScale="90" zoomScaleNormal="90" workbookViewId="0">
      <selection activeCell="K9" sqref="K9"/>
    </sheetView>
  </sheetViews>
  <sheetFormatPr baseColWidth="10" defaultRowHeight="15"/>
  <cols>
    <col min="1" max="1" width="11.42578125" style="154"/>
    <col min="2" max="2" width="18.42578125" style="154" customWidth="1"/>
    <col min="3" max="3" width="21.42578125" style="153" bestFit="1" customWidth="1"/>
    <col min="4" max="4" width="11.140625" style="154" bestFit="1" customWidth="1"/>
    <col min="5" max="5" width="30.85546875" style="2" customWidth="1"/>
    <col min="6" max="6" width="19.140625" style="2" customWidth="1"/>
    <col min="7" max="7" width="24.5703125" style="2" customWidth="1"/>
    <col min="8" max="8" width="11.42578125" style="154"/>
    <col min="9" max="9" width="11.42578125" style="153"/>
    <col min="10" max="10" width="11.28515625" style="153" bestFit="1" customWidth="1"/>
    <col min="11" max="11" width="47.28515625" style="2" customWidth="1"/>
    <col min="12" max="12" width="15.140625" style="153" customWidth="1"/>
    <col min="13" max="16384" width="11.42578125" style="153"/>
  </cols>
  <sheetData>
    <row r="1" spans="1:12" ht="18.75">
      <c r="E1" s="168" t="s">
        <v>339</v>
      </c>
      <c r="F1" s="168"/>
      <c r="G1" s="168"/>
    </row>
    <row r="2" spans="1:12" ht="18.75">
      <c r="E2" s="168" t="s">
        <v>338</v>
      </c>
      <c r="F2" s="168"/>
      <c r="G2" s="168"/>
    </row>
    <row r="3" spans="1:12" ht="15" customHeight="1">
      <c r="A3" s="5"/>
      <c r="B3" s="5"/>
      <c r="C3" s="8"/>
      <c r="D3" s="5"/>
      <c r="E3" s="172" t="s">
        <v>381</v>
      </c>
      <c r="F3" s="172"/>
      <c r="G3" s="172"/>
      <c r="H3" s="5"/>
      <c r="I3" s="5"/>
      <c r="J3" s="5"/>
      <c r="K3" s="9"/>
      <c r="L3" s="5"/>
    </row>
    <row r="4" spans="1:12">
      <c r="A4" s="5"/>
      <c r="B4" s="5"/>
      <c r="C4" s="8"/>
      <c r="D4" s="5"/>
      <c r="E4" s="7"/>
      <c r="F4" s="7"/>
      <c r="G4" s="7"/>
      <c r="H4" s="5"/>
      <c r="I4" s="5"/>
      <c r="J4" s="5"/>
      <c r="K4" s="6"/>
      <c r="L4" s="5"/>
    </row>
    <row r="5" spans="1:12">
      <c r="E5" s="2" t="s">
        <v>380</v>
      </c>
    </row>
    <row r="6" spans="1:12" ht="30">
      <c r="A6" s="4" t="s">
        <v>336</v>
      </c>
      <c r="B6" s="4" t="s">
        <v>335</v>
      </c>
      <c r="C6" s="3" t="s">
        <v>279</v>
      </c>
      <c r="D6" s="4" t="s">
        <v>278</v>
      </c>
      <c r="E6" s="3" t="s">
        <v>277</v>
      </c>
      <c r="F6" s="3" t="s">
        <v>276</v>
      </c>
      <c r="G6" s="3" t="s">
        <v>275</v>
      </c>
      <c r="H6" s="4" t="s">
        <v>334</v>
      </c>
      <c r="I6" s="4" t="s">
        <v>273</v>
      </c>
      <c r="J6" s="4" t="s">
        <v>12</v>
      </c>
      <c r="K6" s="3" t="s">
        <v>271</v>
      </c>
      <c r="L6" s="3" t="s">
        <v>270</v>
      </c>
    </row>
    <row r="7" spans="1:12" ht="60">
      <c r="A7" s="157">
        <v>1</v>
      </c>
      <c r="B7" s="155" t="s">
        <v>379</v>
      </c>
      <c r="C7" s="156">
        <v>43252</v>
      </c>
      <c r="D7" s="157">
        <v>64332011</v>
      </c>
      <c r="E7" s="155" t="s">
        <v>378</v>
      </c>
      <c r="F7" s="155" t="s">
        <v>377</v>
      </c>
      <c r="G7" s="155" t="s">
        <v>376</v>
      </c>
      <c r="H7" s="157">
        <v>3</v>
      </c>
      <c r="I7" s="158">
        <v>35</v>
      </c>
      <c r="J7" s="158">
        <f>+H7*I7</f>
        <v>105</v>
      </c>
      <c r="K7" s="155" t="s">
        <v>375</v>
      </c>
      <c r="L7" s="155" t="s">
        <v>13</v>
      </c>
    </row>
    <row r="8" spans="1:12" ht="75">
      <c r="A8" s="157">
        <v>2</v>
      </c>
      <c r="B8" s="155" t="s">
        <v>374</v>
      </c>
      <c r="C8" s="156">
        <v>43255</v>
      </c>
      <c r="D8" s="157">
        <v>333100015</v>
      </c>
      <c r="E8" s="159" t="s">
        <v>373</v>
      </c>
      <c r="F8" s="160" t="s">
        <v>372</v>
      </c>
      <c r="G8" s="1" t="s">
        <v>371</v>
      </c>
      <c r="H8" s="161">
        <v>342.83</v>
      </c>
      <c r="I8" s="162">
        <v>2.0794999999999999</v>
      </c>
      <c r="J8" s="158">
        <f>+H8*I8</f>
        <v>712.91498499999989</v>
      </c>
      <c r="K8" s="1" t="s">
        <v>370</v>
      </c>
      <c r="L8" s="163" t="s">
        <v>369</v>
      </c>
    </row>
    <row r="9" spans="1:12" ht="60">
      <c r="A9" s="157">
        <v>3</v>
      </c>
      <c r="B9" s="155" t="s">
        <v>368</v>
      </c>
      <c r="C9" s="156">
        <v>43276</v>
      </c>
      <c r="D9" s="157">
        <v>872400011</v>
      </c>
      <c r="E9" s="159" t="s">
        <v>367</v>
      </c>
      <c r="F9" s="155" t="s">
        <v>366</v>
      </c>
      <c r="G9" s="1" t="s">
        <v>365</v>
      </c>
      <c r="H9" s="161">
        <v>1</v>
      </c>
      <c r="I9" s="162">
        <v>630</v>
      </c>
      <c r="J9" s="158">
        <f>+H9*I9</f>
        <v>630</v>
      </c>
      <c r="K9" s="1" t="s">
        <v>355</v>
      </c>
      <c r="L9" s="163" t="s">
        <v>13</v>
      </c>
    </row>
    <row r="10" spans="1:12" ht="75">
      <c r="A10" s="157">
        <v>4</v>
      </c>
      <c r="B10" s="155" t="s">
        <v>364</v>
      </c>
      <c r="C10" s="156">
        <v>43265</v>
      </c>
      <c r="D10" s="157">
        <v>732300114</v>
      </c>
      <c r="E10" s="159" t="s">
        <v>363</v>
      </c>
      <c r="F10" s="155" t="s">
        <v>362</v>
      </c>
      <c r="G10" s="1" t="s">
        <v>361</v>
      </c>
      <c r="H10" s="161">
        <v>1</v>
      </c>
      <c r="I10" s="162">
        <v>945</v>
      </c>
      <c r="J10" s="158">
        <f>+H10*I10</f>
        <v>945</v>
      </c>
      <c r="K10" s="1" t="s">
        <v>360</v>
      </c>
      <c r="L10" s="163" t="s">
        <v>13</v>
      </c>
    </row>
    <row r="11" spans="1:12" ht="60">
      <c r="A11" s="157">
        <v>5</v>
      </c>
      <c r="B11" s="164" t="s">
        <v>359</v>
      </c>
      <c r="C11" s="156">
        <v>43256</v>
      </c>
      <c r="D11" s="1">
        <v>439230011</v>
      </c>
      <c r="E11" s="159" t="s">
        <v>358</v>
      </c>
      <c r="F11" s="159" t="s">
        <v>357</v>
      </c>
      <c r="G11" s="1" t="s">
        <v>356</v>
      </c>
      <c r="H11" s="161">
        <v>1</v>
      </c>
      <c r="I11" s="162">
        <v>739.87</v>
      </c>
      <c r="J11" s="158">
        <f>+H11*I11</f>
        <v>739.87</v>
      </c>
      <c r="K11" s="1" t="s">
        <v>355</v>
      </c>
      <c r="L11" s="163" t="s">
        <v>13</v>
      </c>
    </row>
    <row r="12" spans="1:12">
      <c r="A12" s="169" t="s">
        <v>354</v>
      </c>
      <c r="B12" s="170"/>
      <c r="C12" s="170"/>
      <c r="D12" s="170"/>
      <c r="E12" s="170"/>
      <c r="F12" s="170"/>
      <c r="G12" s="170"/>
      <c r="H12" s="170"/>
      <c r="I12" s="171"/>
      <c r="J12" s="158">
        <f>SUM(J7:J11)</f>
        <v>3132.7849849999998</v>
      </c>
      <c r="K12" s="155"/>
      <c r="L12" s="155"/>
    </row>
    <row r="13" spans="1:12">
      <c r="J13" s="165"/>
    </row>
    <row r="14" spans="1:12">
      <c r="J14" s="165"/>
    </row>
  </sheetData>
  <mergeCells count="4">
    <mergeCell ref="E1:G1"/>
    <mergeCell ref="E2:G2"/>
    <mergeCell ref="A12:I12"/>
    <mergeCell ref="E3:G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1"/>
  <sheetViews>
    <sheetView topLeftCell="D18" workbookViewId="0">
      <selection activeCell="K27" sqref="K27"/>
    </sheetView>
  </sheetViews>
  <sheetFormatPr baseColWidth="10" defaultRowHeight="12"/>
  <cols>
    <col min="1" max="4" width="11.42578125" style="12"/>
    <col min="5" max="5" width="29" style="140" customWidth="1"/>
    <col min="6" max="6" width="19.140625" style="140" customWidth="1"/>
    <col min="7" max="7" width="21.28515625" style="140" customWidth="1"/>
    <col min="8" max="8" width="8.85546875" style="12" customWidth="1"/>
    <col min="9" max="9" width="9.42578125" style="12" customWidth="1"/>
    <col min="10" max="10" width="14.42578125" style="59" customWidth="1"/>
    <col min="11" max="11" width="48.7109375" style="140" customWidth="1"/>
    <col min="12" max="12" width="13" style="12" customWidth="1"/>
    <col min="13" max="13" width="14.7109375" style="12" customWidth="1"/>
    <col min="14" max="16384" width="11.42578125" style="12"/>
  </cols>
  <sheetData>
    <row r="1" spans="1:14">
      <c r="E1" s="173" t="s">
        <v>339</v>
      </c>
      <c r="F1" s="173"/>
      <c r="G1" s="173"/>
    </row>
    <row r="2" spans="1:14">
      <c r="E2" s="173" t="s">
        <v>338</v>
      </c>
      <c r="F2" s="173"/>
      <c r="G2" s="173"/>
    </row>
    <row r="3" spans="1:14">
      <c r="A3" s="141"/>
      <c r="B3" s="141"/>
      <c r="C3" s="142"/>
      <c r="D3" s="141"/>
      <c r="E3" s="143"/>
      <c r="F3" s="143"/>
      <c r="G3" s="143"/>
      <c r="H3" s="141"/>
      <c r="I3" s="141"/>
      <c r="J3" s="141"/>
      <c r="K3" s="143"/>
      <c r="L3" s="141"/>
      <c r="M3" s="141"/>
    </row>
    <row r="4" spans="1:14">
      <c r="E4" s="140" t="s">
        <v>337</v>
      </c>
    </row>
    <row r="5" spans="1:14" s="146" customFormat="1" ht="36">
      <c r="A5" s="144" t="s">
        <v>336</v>
      </c>
      <c r="B5" s="145" t="s">
        <v>335</v>
      </c>
      <c r="C5" s="145" t="s">
        <v>279</v>
      </c>
      <c r="D5" s="145" t="s">
        <v>278</v>
      </c>
      <c r="E5" s="145" t="s">
        <v>277</v>
      </c>
      <c r="F5" s="145" t="s">
        <v>276</v>
      </c>
      <c r="G5" s="145" t="s">
        <v>275</v>
      </c>
      <c r="H5" s="145" t="s">
        <v>334</v>
      </c>
      <c r="I5" s="145" t="s">
        <v>273</v>
      </c>
      <c r="J5" s="148" t="s">
        <v>12</v>
      </c>
      <c r="K5" s="145" t="s">
        <v>271</v>
      </c>
      <c r="L5" s="145" t="s">
        <v>270</v>
      </c>
      <c r="M5" s="145" t="s">
        <v>0</v>
      </c>
    </row>
    <row r="6" spans="1:14" ht="66.75" customHeight="1" thickBot="1">
      <c r="A6" s="145">
        <v>1</v>
      </c>
      <c r="B6" s="145">
        <v>5127</v>
      </c>
      <c r="C6" s="147">
        <v>43280</v>
      </c>
      <c r="D6" s="145" t="s">
        <v>325</v>
      </c>
      <c r="E6" s="145" t="s">
        <v>324</v>
      </c>
      <c r="F6" s="145" t="s">
        <v>323</v>
      </c>
      <c r="G6" s="145" t="s">
        <v>322</v>
      </c>
      <c r="H6" s="148">
        <v>3</v>
      </c>
      <c r="I6" s="145">
        <v>141.3733</v>
      </c>
      <c r="J6" s="148">
        <v>424.11989999999997</v>
      </c>
      <c r="K6" s="145" t="s">
        <v>333</v>
      </c>
      <c r="L6" s="145" t="s">
        <v>13</v>
      </c>
      <c r="M6" s="145" t="s">
        <v>284</v>
      </c>
      <c r="N6" s="149"/>
    </row>
    <row r="7" spans="1:14" ht="66.75" customHeight="1" thickBot="1">
      <c r="A7" s="145">
        <v>2</v>
      </c>
      <c r="B7" s="145">
        <v>24011</v>
      </c>
      <c r="C7" s="147">
        <v>43278</v>
      </c>
      <c r="D7" s="145" t="s">
        <v>332</v>
      </c>
      <c r="E7" s="145" t="s">
        <v>331</v>
      </c>
      <c r="F7" s="145" t="s">
        <v>330</v>
      </c>
      <c r="G7" s="145" t="s">
        <v>329</v>
      </c>
      <c r="H7" s="148">
        <v>1</v>
      </c>
      <c r="I7" s="145">
        <v>1027.04</v>
      </c>
      <c r="J7" s="148">
        <v>1027.04</v>
      </c>
      <c r="K7" s="145" t="s">
        <v>328</v>
      </c>
      <c r="L7" s="145" t="s">
        <v>13</v>
      </c>
      <c r="M7" s="145" t="s">
        <v>284</v>
      </c>
      <c r="N7" s="150"/>
    </row>
    <row r="8" spans="1:14" ht="66.75" customHeight="1" thickBot="1">
      <c r="A8" s="145">
        <v>3</v>
      </c>
      <c r="B8" s="145">
        <v>5096</v>
      </c>
      <c r="C8" s="147">
        <v>43277</v>
      </c>
      <c r="D8" s="145" t="s">
        <v>325</v>
      </c>
      <c r="E8" s="145" t="s">
        <v>324</v>
      </c>
      <c r="F8" s="145" t="s">
        <v>323</v>
      </c>
      <c r="G8" s="145" t="s">
        <v>322</v>
      </c>
      <c r="H8" s="148">
        <v>2</v>
      </c>
      <c r="I8" s="145">
        <v>116.36</v>
      </c>
      <c r="J8" s="148">
        <v>232.72</v>
      </c>
      <c r="K8" s="145" t="s">
        <v>327</v>
      </c>
      <c r="L8" s="145" t="s">
        <v>13</v>
      </c>
      <c r="M8" s="145" t="s">
        <v>284</v>
      </c>
      <c r="N8" s="150"/>
    </row>
    <row r="9" spans="1:14" ht="66.75" customHeight="1" thickBot="1">
      <c r="A9" s="145">
        <v>4</v>
      </c>
      <c r="B9" s="145">
        <v>5094</v>
      </c>
      <c r="C9" s="147">
        <v>43277</v>
      </c>
      <c r="D9" s="145" t="s">
        <v>325</v>
      </c>
      <c r="E9" s="145" t="s">
        <v>324</v>
      </c>
      <c r="F9" s="145" t="s">
        <v>323</v>
      </c>
      <c r="G9" s="145" t="s">
        <v>322</v>
      </c>
      <c r="H9" s="148">
        <v>1</v>
      </c>
      <c r="I9" s="145">
        <v>115.24</v>
      </c>
      <c r="J9" s="148">
        <v>115.24</v>
      </c>
      <c r="K9" s="145" t="s">
        <v>326</v>
      </c>
      <c r="L9" s="145" t="s">
        <v>110</v>
      </c>
      <c r="M9" s="145" t="s">
        <v>284</v>
      </c>
      <c r="N9" s="150"/>
    </row>
    <row r="10" spans="1:14" ht="66.75" customHeight="1" thickBot="1">
      <c r="A10" s="145">
        <v>5</v>
      </c>
      <c r="B10" s="145">
        <v>5080</v>
      </c>
      <c r="C10" s="147">
        <v>43272</v>
      </c>
      <c r="D10" s="145" t="s">
        <v>325</v>
      </c>
      <c r="E10" s="145" t="s">
        <v>324</v>
      </c>
      <c r="F10" s="145" t="s">
        <v>323</v>
      </c>
      <c r="G10" s="145" t="s">
        <v>322</v>
      </c>
      <c r="H10" s="148">
        <v>1</v>
      </c>
      <c r="I10" s="145">
        <v>312.36</v>
      </c>
      <c r="J10" s="148">
        <v>312.36</v>
      </c>
      <c r="K10" s="145" t="s">
        <v>321</v>
      </c>
      <c r="L10" s="145" t="s">
        <v>13</v>
      </c>
      <c r="M10" s="145" t="s">
        <v>284</v>
      </c>
      <c r="N10" s="150"/>
    </row>
    <row r="11" spans="1:14" ht="66.75" customHeight="1" thickBot="1">
      <c r="A11" s="145">
        <v>6</v>
      </c>
      <c r="B11" s="145">
        <v>44994</v>
      </c>
      <c r="C11" s="147">
        <v>43271</v>
      </c>
      <c r="D11" s="145" t="s">
        <v>316</v>
      </c>
      <c r="E11" s="145" t="s">
        <v>315</v>
      </c>
      <c r="F11" s="145" t="s">
        <v>302</v>
      </c>
      <c r="G11" s="145" t="s">
        <v>320</v>
      </c>
      <c r="H11" s="148">
        <v>4</v>
      </c>
      <c r="I11" s="145">
        <v>2.8224999999999998</v>
      </c>
      <c r="J11" s="148">
        <v>11.29</v>
      </c>
      <c r="K11" s="145" t="s">
        <v>319</v>
      </c>
      <c r="L11" s="145" t="s">
        <v>13</v>
      </c>
      <c r="M11" s="145" t="s">
        <v>284</v>
      </c>
      <c r="N11" s="150"/>
    </row>
    <row r="12" spans="1:14" ht="66.75" customHeight="1" thickBot="1">
      <c r="A12" s="145">
        <v>7</v>
      </c>
      <c r="B12" s="145">
        <v>44994</v>
      </c>
      <c r="C12" s="147">
        <v>43271</v>
      </c>
      <c r="D12" s="145" t="s">
        <v>316</v>
      </c>
      <c r="E12" s="145" t="s">
        <v>315</v>
      </c>
      <c r="F12" s="145" t="s">
        <v>302</v>
      </c>
      <c r="G12" s="145" t="s">
        <v>318</v>
      </c>
      <c r="H12" s="148">
        <v>1</v>
      </c>
      <c r="I12" s="145">
        <v>13.57</v>
      </c>
      <c r="J12" s="148">
        <v>13.57</v>
      </c>
      <c r="K12" s="145" t="s">
        <v>317</v>
      </c>
      <c r="L12" s="145" t="s">
        <v>13</v>
      </c>
      <c r="M12" s="145" t="s">
        <v>284</v>
      </c>
      <c r="N12" s="150"/>
    </row>
    <row r="13" spans="1:14" ht="66.75" customHeight="1" thickBot="1">
      <c r="A13" s="145">
        <v>8</v>
      </c>
      <c r="B13" s="145">
        <v>44994</v>
      </c>
      <c r="C13" s="147">
        <v>43271</v>
      </c>
      <c r="D13" s="145" t="s">
        <v>316</v>
      </c>
      <c r="E13" s="145" t="s">
        <v>315</v>
      </c>
      <c r="F13" s="145" t="s">
        <v>302</v>
      </c>
      <c r="G13" s="145" t="s">
        <v>314</v>
      </c>
      <c r="H13" s="148">
        <v>28</v>
      </c>
      <c r="I13" s="145">
        <v>5.0000000000000001E-3</v>
      </c>
      <c r="J13" s="148">
        <v>0.14000000000000001</v>
      </c>
      <c r="K13" s="145" t="s">
        <v>313</v>
      </c>
      <c r="L13" s="145" t="s">
        <v>13</v>
      </c>
      <c r="M13" s="145" t="s">
        <v>284</v>
      </c>
      <c r="N13" s="150"/>
    </row>
    <row r="14" spans="1:14" ht="66.75" customHeight="1" thickBot="1">
      <c r="A14" s="145">
        <v>9</v>
      </c>
      <c r="B14" s="145">
        <v>512</v>
      </c>
      <c r="C14" s="147">
        <v>43266</v>
      </c>
      <c r="D14" s="145" t="s">
        <v>308</v>
      </c>
      <c r="E14" s="145" t="s">
        <v>307</v>
      </c>
      <c r="F14" s="145" t="s">
        <v>27</v>
      </c>
      <c r="G14" s="145" t="s">
        <v>312</v>
      </c>
      <c r="H14" s="148">
        <v>1</v>
      </c>
      <c r="I14" s="145">
        <v>41.5</v>
      </c>
      <c r="J14" s="148">
        <v>41.5</v>
      </c>
      <c r="K14" s="145" t="s">
        <v>311</v>
      </c>
      <c r="L14" s="145" t="s">
        <v>13</v>
      </c>
      <c r="M14" s="145" t="s">
        <v>284</v>
      </c>
      <c r="N14" s="150"/>
    </row>
    <row r="15" spans="1:14" ht="66.75" customHeight="1" thickBot="1">
      <c r="A15" s="145">
        <v>10</v>
      </c>
      <c r="B15" s="145">
        <v>513</v>
      </c>
      <c r="C15" s="147">
        <v>43266</v>
      </c>
      <c r="D15" s="145" t="s">
        <v>308</v>
      </c>
      <c r="E15" s="145" t="s">
        <v>307</v>
      </c>
      <c r="F15" s="145" t="s">
        <v>27</v>
      </c>
      <c r="G15" s="145" t="s">
        <v>310</v>
      </c>
      <c r="H15" s="148">
        <v>1</v>
      </c>
      <c r="I15" s="145">
        <v>58</v>
      </c>
      <c r="J15" s="148">
        <v>58</v>
      </c>
      <c r="K15" s="145" t="s">
        <v>309</v>
      </c>
      <c r="L15" s="145" t="s">
        <v>13</v>
      </c>
      <c r="M15" s="145" t="s">
        <v>284</v>
      </c>
      <c r="N15" s="150"/>
    </row>
    <row r="16" spans="1:14" ht="66.75" customHeight="1" thickBot="1">
      <c r="A16" s="145">
        <v>11</v>
      </c>
      <c r="B16" s="145">
        <v>511</v>
      </c>
      <c r="C16" s="147">
        <v>43266</v>
      </c>
      <c r="D16" s="145" t="s">
        <v>308</v>
      </c>
      <c r="E16" s="145" t="s">
        <v>307</v>
      </c>
      <c r="F16" s="145" t="s">
        <v>27</v>
      </c>
      <c r="G16" s="145" t="s">
        <v>306</v>
      </c>
      <c r="H16" s="148">
        <v>1</v>
      </c>
      <c r="I16" s="145">
        <v>155</v>
      </c>
      <c r="J16" s="148">
        <v>155</v>
      </c>
      <c r="K16" s="145" t="s">
        <v>305</v>
      </c>
      <c r="L16" s="145" t="s">
        <v>13</v>
      </c>
      <c r="M16" s="145" t="s">
        <v>284</v>
      </c>
      <c r="N16" s="150"/>
    </row>
    <row r="17" spans="1:13" ht="66.75" customHeight="1">
      <c r="A17" s="145">
        <v>12</v>
      </c>
      <c r="B17" s="145">
        <v>302927</v>
      </c>
      <c r="C17" s="147">
        <v>43258</v>
      </c>
      <c r="D17" s="145" t="s">
        <v>304</v>
      </c>
      <c r="E17" s="145" t="s">
        <v>303</v>
      </c>
      <c r="F17" s="145" t="s">
        <v>302</v>
      </c>
      <c r="G17" s="145" t="s">
        <v>301</v>
      </c>
      <c r="H17" s="148">
        <v>1</v>
      </c>
      <c r="I17" s="145">
        <v>108.8</v>
      </c>
      <c r="J17" s="148">
        <v>108.8</v>
      </c>
      <c r="K17" s="145" t="s">
        <v>300</v>
      </c>
      <c r="L17" s="145" t="s">
        <v>110</v>
      </c>
      <c r="M17" s="145" t="s">
        <v>284</v>
      </c>
    </row>
    <row r="18" spans="1:13" ht="66.75" customHeight="1">
      <c r="A18" s="145">
        <v>13</v>
      </c>
      <c r="B18" s="145">
        <v>5193</v>
      </c>
      <c r="C18" s="147">
        <v>43257</v>
      </c>
      <c r="D18" s="145" t="s">
        <v>299</v>
      </c>
      <c r="E18" s="145" t="s">
        <v>298</v>
      </c>
      <c r="F18" s="145" t="s">
        <v>297</v>
      </c>
      <c r="G18" s="145" t="s">
        <v>296</v>
      </c>
      <c r="H18" s="148">
        <v>28</v>
      </c>
      <c r="I18" s="145">
        <v>3.1488999999999998</v>
      </c>
      <c r="J18" s="148">
        <v>88.169200000000004</v>
      </c>
      <c r="K18" s="145" t="s">
        <v>295</v>
      </c>
      <c r="L18" s="145" t="s">
        <v>13</v>
      </c>
      <c r="M18" s="145" t="s">
        <v>284</v>
      </c>
    </row>
    <row r="19" spans="1:13" ht="66.75" customHeight="1">
      <c r="A19" s="145">
        <v>14</v>
      </c>
      <c r="B19" s="145">
        <v>95955812</v>
      </c>
      <c r="C19" s="147">
        <v>43254</v>
      </c>
      <c r="D19" s="145" t="s">
        <v>294</v>
      </c>
      <c r="E19" s="145" t="s">
        <v>293</v>
      </c>
      <c r="F19" s="145" t="s">
        <v>292</v>
      </c>
      <c r="G19" s="145" t="s">
        <v>291</v>
      </c>
      <c r="H19" s="148">
        <v>1</v>
      </c>
      <c r="I19" s="145">
        <v>761.03</v>
      </c>
      <c r="J19" s="148">
        <v>761.03</v>
      </c>
      <c r="K19" s="145" t="s">
        <v>290</v>
      </c>
      <c r="L19" s="145" t="s">
        <v>13</v>
      </c>
      <c r="M19" s="145" t="s">
        <v>284</v>
      </c>
    </row>
    <row r="20" spans="1:13" ht="66.75" customHeight="1">
      <c r="A20" s="145">
        <v>15</v>
      </c>
      <c r="B20" s="145">
        <v>409</v>
      </c>
      <c r="C20" s="147">
        <v>43252</v>
      </c>
      <c r="D20" s="145" t="s">
        <v>289</v>
      </c>
      <c r="E20" s="145" t="s">
        <v>288</v>
      </c>
      <c r="F20" s="145" t="s">
        <v>287</v>
      </c>
      <c r="G20" s="145" t="s">
        <v>286</v>
      </c>
      <c r="H20" s="148">
        <v>1</v>
      </c>
      <c r="I20" s="145">
        <v>4611</v>
      </c>
      <c r="J20" s="148">
        <v>4611</v>
      </c>
      <c r="K20" s="145" t="s">
        <v>285</v>
      </c>
      <c r="L20" s="145" t="s">
        <v>13</v>
      </c>
      <c r="M20" s="145" t="s">
        <v>284</v>
      </c>
    </row>
    <row r="21" spans="1:13" ht="15" customHeight="1">
      <c r="A21" s="174" t="s">
        <v>283</v>
      </c>
      <c r="B21" s="175"/>
      <c r="C21" s="175"/>
      <c r="D21" s="175"/>
      <c r="E21" s="175"/>
      <c r="F21" s="175"/>
      <c r="G21" s="175"/>
      <c r="H21" s="175"/>
      <c r="I21" s="176"/>
      <c r="J21" s="152">
        <f>SUM(J6:J20)</f>
        <v>7959.9790999999996</v>
      </c>
      <c r="K21" s="151"/>
      <c r="L21" s="151"/>
      <c r="M21" s="151"/>
    </row>
  </sheetData>
  <mergeCells count="3">
    <mergeCell ref="E1:G1"/>
    <mergeCell ref="E2:G2"/>
    <mergeCell ref="A21:I2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34"/>
  <sheetViews>
    <sheetView tabSelected="1" topLeftCell="A10" zoomScaleNormal="100" workbookViewId="0">
      <selection activeCell="K22" sqref="K22"/>
    </sheetView>
  </sheetViews>
  <sheetFormatPr baseColWidth="10" defaultRowHeight="12"/>
  <cols>
    <col min="1" max="1" width="4.42578125" style="90" customWidth="1"/>
    <col min="2" max="2" width="10.85546875" style="85" customWidth="1"/>
    <col min="3" max="3" width="11" style="85" customWidth="1"/>
    <col min="4" max="4" width="12" style="85" bestFit="1" customWidth="1"/>
    <col min="5" max="5" width="53.140625" style="91" customWidth="1"/>
    <col min="6" max="6" width="12.85546875" style="85" customWidth="1"/>
    <col min="7" max="7" width="38.7109375" style="85" customWidth="1"/>
    <col min="8" max="8" width="6.140625" style="85" customWidth="1"/>
    <col min="9" max="9" width="13.28515625" style="88" customWidth="1"/>
    <col min="10" max="10" width="17.140625" style="87" bestFit="1" customWidth="1"/>
    <col min="11" max="11" width="26.85546875" style="91" customWidth="1"/>
    <col min="12" max="12" width="12.140625" style="85" customWidth="1"/>
    <col min="13" max="16384" width="11.42578125" style="85"/>
  </cols>
  <sheetData>
    <row r="1" spans="1:15">
      <c r="A1" s="178" t="s">
        <v>282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80"/>
    </row>
    <row r="2" spans="1:15" ht="36">
      <c r="A2" s="74" t="s">
        <v>281</v>
      </c>
      <c r="B2" s="74" t="s">
        <v>280</v>
      </c>
      <c r="C2" s="74" t="s">
        <v>279</v>
      </c>
      <c r="D2" s="74" t="s">
        <v>278</v>
      </c>
      <c r="E2" s="74" t="s">
        <v>277</v>
      </c>
      <c r="F2" s="74" t="s">
        <v>276</v>
      </c>
      <c r="G2" s="74" t="s">
        <v>275</v>
      </c>
      <c r="H2" s="74" t="s">
        <v>274</v>
      </c>
      <c r="I2" s="75" t="s">
        <v>273</v>
      </c>
      <c r="J2" s="74" t="s">
        <v>272</v>
      </c>
      <c r="K2" s="74" t="s">
        <v>271</v>
      </c>
      <c r="L2" s="74" t="s">
        <v>270</v>
      </c>
    </row>
    <row r="3" spans="1:15" ht="24">
      <c r="A3" s="61">
        <v>1</v>
      </c>
      <c r="B3" s="61" t="s">
        <v>269</v>
      </c>
      <c r="C3" s="64">
        <v>43269</v>
      </c>
      <c r="D3" s="61">
        <v>871410011</v>
      </c>
      <c r="E3" s="62" t="s">
        <v>252</v>
      </c>
      <c r="F3" s="61" t="s">
        <v>266</v>
      </c>
      <c r="G3" s="62" t="s">
        <v>250</v>
      </c>
      <c r="H3" s="61">
        <v>1</v>
      </c>
      <c r="I3" s="63">
        <v>295</v>
      </c>
      <c r="J3" s="76">
        <f>+I3*H3</f>
        <v>295</v>
      </c>
      <c r="K3" s="62" t="s">
        <v>341</v>
      </c>
      <c r="L3" s="61" t="s">
        <v>221</v>
      </c>
      <c r="N3" s="86"/>
    </row>
    <row r="4" spans="1:15" ht="24">
      <c r="A4" s="61">
        <v>2</v>
      </c>
      <c r="B4" s="61" t="s">
        <v>268</v>
      </c>
      <c r="C4" s="64">
        <v>43269</v>
      </c>
      <c r="D4" s="61">
        <v>871410011</v>
      </c>
      <c r="E4" s="62" t="s">
        <v>252</v>
      </c>
      <c r="F4" s="61" t="s">
        <v>266</v>
      </c>
      <c r="G4" s="62" t="s">
        <v>250</v>
      </c>
      <c r="H4" s="61">
        <v>1</v>
      </c>
      <c r="I4" s="63">
        <v>245</v>
      </c>
      <c r="J4" s="76">
        <f t="shared" ref="J4:J19" si="0">+I4*H4</f>
        <v>245</v>
      </c>
      <c r="K4" s="62" t="s">
        <v>341</v>
      </c>
      <c r="L4" s="61" t="s">
        <v>221</v>
      </c>
      <c r="N4" s="86"/>
    </row>
    <row r="5" spans="1:15" ht="24">
      <c r="A5" s="61">
        <v>3</v>
      </c>
      <c r="B5" s="61" t="s">
        <v>267</v>
      </c>
      <c r="C5" s="64">
        <v>43277</v>
      </c>
      <c r="D5" s="61">
        <v>871410011</v>
      </c>
      <c r="E5" s="62" t="s">
        <v>252</v>
      </c>
      <c r="F5" s="61" t="s">
        <v>266</v>
      </c>
      <c r="G5" s="62" t="s">
        <v>265</v>
      </c>
      <c r="H5" s="61">
        <v>1</v>
      </c>
      <c r="I5" s="63">
        <v>360</v>
      </c>
      <c r="J5" s="76">
        <f t="shared" si="0"/>
        <v>360</v>
      </c>
      <c r="K5" s="62" t="s">
        <v>342</v>
      </c>
      <c r="L5" s="61" t="s">
        <v>221</v>
      </c>
    </row>
    <row r="6" spans="1:15" ht="24">
      <c r="A6" s="61">
        <v>4</v>
      </c>
      <c r="B6" s="61" t="s">
        <v>264</v>
      </c>
      <c r="C6" s="64">
        <v>43263</v>
      </c>
      <c r="D6" s="61">
        <v>6611000</v>
      </c>
      <c r="E6" s="62" t="s">
        <v>263</v>
      </c>
      <c r="F6" s="61" t="s">
        <v>262</v>
      </c>
      <c r="G6" s="62" t="s">
        <v>261</v>
      </c>
      <c r="H6" s="61">
        <v>1</v>
      </c>
      <c r="I6" s="63">
        <v>473.68</v>
      </c>
      <c r="J6" s="76">
        <f t="shared" si="0"/>
        <v>473.68</v>
      </c>
      <c r="K6" s="62" t="s">
        <v>341</v>
      </c>
      <c r="L6" s="61" t="s">
        <v>221</v>
      </c>
    </row>
    <row r="7" spans="1:15" ht="24">
      <c r="A7" s="61">
        <v>5</v>
      </c>
      <c r="B7" s="61" t="s">
        <v>260</v>
      </c>
      <c r="C7" s="64">
        <v>43272</v>
      </c>
      <c r="D7" s="61">
        <v>622210012</v>
      </c>
      <c r="E7" s="62"/>
      <c r="F7" s="65" t="s">
        <v>259</v>
      </c>
      <c r="G7" s="62" t="s">
        <v>258</v>
      </c>
      <c r="H7" s="61">
        <v>1</v>
      </c>
      <c r="I7" s="66">
        <f>873.6/1.12</f>
        <v>780</v>
      </c>
      <c r="J7" s="76">
        <f t="shared" si="0"/>
        <v>780</v>
      </c>
      <c r="K7" s="62" t="s">
        <v>343</v>
      </c>
      <c r="L7" s="61" t="s">
        <v>221</v>
      </c>
    </row>
    <row r="8" spans="1:15" ht="24">
      <c r="A8" s="61">
        <v>6</v>
      </c>
      <c r="B8" s="61" t="s">
        <v>254</v>
      </c>
      <c r="C8" s="64">
        <v>43258</v>
      </c>
      <c r="D8" s="61">
        <v>871410011</v>
      </c>
      <c r="E8" s="62" t="s">
        <v>252</v>
      </c>
      <c r="F8" s="61" t="s">
        <v>251</v>
      </c>
      <c r="G8" s="62" t="s">
        <v>257</v>
      </c>
      <c r="H8" s="61">
        <v>1</v>
      </c>
      <c r="I8" s="63">
        <f>202.72/1.12</f>
        <v>180.99999999999997</v>
      </c>
      <c r="J8" s="76">
        <f t="shared" si="0"/>
        <v>180.99999999999997</v>
      </c>
      <c r="K8" s="62" t="s">
        <v>344</v>
      </c>
      <c r="L8" s="61" t="s">
        <v>221</v>
      </c>
    </row>
    <row r="9" spans="1:15" ht="24">
      <c r="A9" s="61">
        <v>7</v>
      </c>
      <c r="B9" s="61" t="s">
        <v>256</v>
      </c>
      <c r="C9" s="64">
        <v>43258</v>
      </c>
      <c r="D9" s="61">
        <v>871410011</v>
      </c>
      <c r="E9" s="62" t="s">
        <v>252</v>
      </c>
      <c r="F9" s="61" t="s">
        <v>251</v>
      </c>
      <c r="G9" s="62" t="s">
        <v>255</v>
      </c>
      <c r="H9" s="61">
        <v>1</v>
      </c>
      <c r="I9" s="63">
        <v>60</v>
      </c>
      <c r="J9" s="76">
        <f t="shared" si="0"/>
        <v>60</v>
      </c>
      <c r="K9" s="62" t="s">
        <v>344</v>
      </c>
      <c r="L9" s="61" t="s">
        <v>221</v>
      </c>
    </row>
    <row r="10" spans="1:15" ht="24">
      <c r="A10" s="61">
        <v>8</v>
      </c>
      <c r="B10" s="61" t="s">
        <v>254</v>
      </c>
      <c r="C10" s="64">
        <v>43258</v>
      </c>
      <c r="D10" s="61">
        <v>871410011</v>
      </c>
      <c r="E10" s="62" t="s">
        <v>252</v>
      </c>
      <c r="F10" s="61" t="s">
        <v>251</v>
      </c>
      <c r="G10" s="62" t="s">
        <v>250</v>
      </c>
      <c r="H10" s="61">
        <v>1</v>
      </c>
      <c r="I10" s="63">
        <v>400</v>
      </c>
      <c r="J10" s="76">
        <f t="shared" si="0"/>
        <v>400</v>
      </c>
      <c r="K10" s="62" t="s">
        <v>345</v>
      </c>
      <c r="L10" s="61" t="s">
        <v>221</v>
      </c>
    </row>
    <row r="11" spans="1:15" ht="24">
      <c r="A11" s="61">
        <v>9</v>
      </c>
      <c r="B11" s="61" t="s">
        <v>253</v>
      </c>
      <c r="C11" s="64">
        <v>43258</v>
      </c>
      <c r="D11" s="61">
        <v>871410011</v>
      </c>
      <c r="E11" s="62" t="s">
        <v>252</v>
      </c>
      <c r="F11" s="61" t="s">
        <v>251</v>
      </c>
      <c r="G11" s="62" t="s">
        <v>250</v>
      </c>
      <c r="H11" s="61">
        <v>1</v>
      </c>
      <c r="I11" s="63">
        <f>1374.58/1.12</f>
        <v>1227.3035714285713</v>
      </c>
      <c r="J11" s="76">
        <f t="shared" si="0"/>
        <v>1227.3035714285713</v>
      </c>
      <c r="K11" s="62" t="s">
        <v>345</v>
      </c>
      <c r="L11" s="61" t="s">
        <v>221</v>
      </c>
    </row>
    <row r="12" spans="1:15" ht="36">
      <c r="A12" s="61">
        <v>10</v>
      </c>
      <c r="B12" s="61" t="s">
        <v>249</v>
      </c>
      <c r="C12" s="64">
        <v>43272</v>
      </c>
      <c r="D12" s="61">
        <v>643190111</v>
      </c>
      <c r="E12" s="62" t="s">
        <v>248</v>
      </c>
      <c r="F12" s="61" t="s">
        <v>247</v>
      </c>
      <c r="G12" s="62" t="s">
        <v>246</v>
      </c>
      <c r="H12" s="61">
        <v>1</v>
      </c>
      <c r="I12" s="67">
        <v>240</v>
      </c>
      <c r="J12" s="76">
        <f t="shared" si="0"/>
        <v>240</v>
      </c>
      <c r="K12" s="62" t="s">
        <v>346</v>
      </c>
      <c r="L12" s="61" t="s">
        <v>221</v>
      </c>
      <c r="O12" s="85">
        <f>7795.2/1.12</f>
        <v>6959.9999999999991</v>
      </c>
    </row>
    <row r="13" spans="1:15" ht="36">
      <c r="A13" s="61">
        <v>11</v>
      </c>
      <c r="B13" s="61" t="s">
        <v>245</v>
      </c>
      <c r="C13" s="64">
        <v>43262</v>
      </c>
      <c r="D13" s="61">
        <v>333100011</v>
      </c>
      <c r="E13" s="62" t="s">
        <v>244</v>
      </c>
      <c r="F13" s="61" t="s">
        <v>243</v>
      </c>
      <c r="G13" s="62" t="s">
        <v>242</v>
      </c>
      <c r="H13" s="61">
        <v>1</v>
      </c>
      <c r="I13" s="67">
        <v>3000</v>
      </c>
      <c r="J13" s="76">
        <f t="shared" si="0"/>
        <v>3000</v>
      </c>
      <c r="K13" s="62" t="s">
        <v>347</v>
      </c>
      <c r="L13" s="61" t="s">
        <v>221</v>
      </c>
    </row>
    <row r="14" spans="1:15" ht="24">
      <c r="A14" s="61">
        <v>12</v>
      </c>
      <c r="B14" s="61" t="s">
        <v>241</v>
      </c>
      <c r="C14" s="64">
        <v>43259</v>
      </c>
      <c r="D14" s="61">
        <v>547900411</v>
      </c>
      <c r="E14" s="62" t="s">
        <v>240</v>
      </c>
      <c r="F14" s="61" t="s">
        <v>239</v>
      </c>
      <c r="G14" s="62" t="s">
        <v>238</v>
      </c>
      <c r="H14" s="61">
        <v>1</v>
      </c>
      <c r="I14" s="67">
        <v>6960</v>
      </c>
      <c r="J14" s="76">
        <f t="shared" si="0"/>
        <v>6960</v>
      </c>
      <c r="K14" s="62" t="s">
        <v>348</v>
      </c>
      <c r="L14" s="61" t="s">
        <v>221</v>
      </c>
      <c r="M14" s="86"/>
    </row>
    <row r="15" spans="1:15" ht="24">
      <c r="A15" s="61">
        <v>13</v>
      </c>
      <c r="B15" s="61" t="s">
        <v>237</v>
      </c>
      <c r="C15" s="64">
        <v>43269</v>
      </c>
      <c r="D15" s="68">
        <v>859900021</v>
      </c>
      <c r="E15" s="62" t="s">
        <v>234</v>
      </c>
      <c r="F15" s="61" t="s">
        <v>233</v>
      </c>
      <c r="G15" s="62" t="s">
        <v>236</v>
      </c>
      <c r="H15" s="61">
        <v>1</v>
      </c>
      <c r="I15" s="63">
        <v>240</v>
      </c>
      <c r="J15" s="76">
        <f t="shared" si="0"/>
        <v>240</v>
      </c>
      <c r="K15" s="62" t="s">
        <v>341</v>
      </c>
      <c r="L15" s="61" t="s">
        <v>231</v>
      </c>
    </row>
    <row r="16" spans="1:15" ht="24">
      <c r="A16" s="61">
        <v>14</v>
      </c>
      <c r="B16" s="61" t="s">
        <v>235</v>
      </c>
      <c r="C16" s="64">
        <v>43263</v>
      </c>
      <c r="D16" s="68">
        <v>859900021</v>
      </c>
      <c r="E16" s="62" t="s">
        <v>234</v>
      </c>
      <c r="F16" s="61" t="s">
        <v>233</v>
      </c>
      <c r="G16" s="62" t="s">
        <v>232</v>
      </c>
      <c r="H16" s="61">
        <v>1</v>
      </c>
      <c r="I16" s="63">
        <v>162</v>
      </c>
      <c r="J16" s="76">
        <f t="shared" si="0"/>
        <v>162</v>
      </c>
      <c r="K16" s="62" t="s">
        <v>341</v>
      </c>
      <c r="L16" s="61" t="s">
        <v>231</v>
      </c>
    </row>
    <row r="17" spans="1:12" ht="24">
      <c r="A17" s="61">
        <v>15</v>
      </c>
      <c r="B17" s="61" t="s">
        <v>230</v>
      </c>
      <c r="C17" s="64">
        <v>43257</v>
      </c>
      <c r="D17" s="61">
        <v>323000011</v>
      </c>
      <c r="E17" s="62" t="s">
        <v>227</v>
      </c>
      <c r="F17" s="61" t="s">
        <v>226</v>
      </c>
      <c r="G17" s="62" t="s">
        <v>229</v>
      </c>
      <c r="H17" s="61">
        <v>1</v>
      </c>
      <c r="I17" s="61">
        <v>468</v>
      </c>
      <c r="J17" s="76">
        <f t="shared" si="0"/>
        <v>468</v>
      </c>
      <c r="K17" s="62" t="s">
        <v>349</v>
      </c>
      <c r="L17" s="61" t="s">
        <v>221</v>
      </c>
    </row>
    <row r="18" spans="1:12" ht="24">
      <c r="A18" s="61">
        <v>16</v>
      </c>
      <c r="B18" s="61" t="s">
        <v>228</v>
      </c>
      <c r="C18" s="64">
        <v>43257</v>
      </c>
      <c r="D18" s="61">
        <v>323000011</v>
      </c>
      <c r="E18" s="62" t="s">
        <v>227</v>
      </c>
      <c r="F18" s="61" t="s">
        <v>226</v>
      </c>
      <c r="G18" s="62" t="s">
        <v>225</v>
      </c>
      <c r="H18" s="61">
        <v>1</v>
      </c>
      <c r="I18" s="61">
        <v>474.06</v>
      </c>
      <c r="J18" s="76">
        <f t="shared" si="0"/>
        <v>474.06</v>
      </c>
      <c r="K18" s="62" t="s">
        <v>350</v>
      </c>
      <c r="L18" s="61" t="s">
        <v>221</v>
      </c>
    </row>
    <row r="19" spans="1:12" ht="24">
      <c r="A19" s="61">
        <v>17</v>
      </c>
      <c r="B19" s="61" t="s">
        <v>224</v>
      </c>
      <c r="C19" s="64">
        <v>43278</v>
      </c>
      <c r="D19" s="68">
        <v>881220011</v>
      </c>
      <c r="E19" s="62" t="s">
        <v>74</v>
      </c>
      <c r="F19" s="61" t="s">
        <v>223</v>
      </c>
      <c r="G19" s="62" t="s">
        <v>222</v>
      </c>
      <c r="H19" s="61">
        <v>1</v>
      </c>
      <c r="I19" s="61">
        <v>200</v>
      </c>
      <c r="J19" s="76">
        <f t="shared" si="0"/>
        <v>200</v>
      </c>
      <c r="K19" s="62" t="s">
        <v>351</v>
      </c>
      <c r="L19" s="61" t="s">
        <v>221</v>
      </c>
    </row>
    <row r="20" spans="1:12" ht="33" customHeight="1">
      <c r="I20" s="166" t="s">
        <v>220</v>
      </c>
      <c r="J20" s="78">
        <f>J6+J7+J8+J11+J13+J14+J17+J18</f>
        <v>13564.04357142857</v>
      </c>
    </row>
    <row r="21" spans="1:12" ht="33" customHeight="1">
      <c r="I21" s="167" t="s">
        <v>219</v>
      </c>
      <c r="J21" s="79">
        <f>J19+J16+J15+J12+J10+J9+J5+J4+J3</f>
        <v>2202</v>
      </c>
    </row>
    <row r="22" spans="1:12" ht="33" customHeight="1">
      <c r="I22" s="77" t="s">
        <v>218</v>
      </c>
      <c r="J22" s="80">
        <f>J20*1.12</f>
        <v>15191.728800000001</v>
      </c>
      <c r="L22" s="86"/>
    </row>
    <row r="23" spans="1:12" ht="33" customHeight="1">
      <c r="I23" s="81" t="s">
        <v>217</v>
      </c>
      <c r="J23" s="82">
        <f>SUM(J20:J22)</f>
        <v>30957.772371428571</v>
      </c>
      <c r="L23" s="86"/>
    </row>
    <row r="24" spans="1:12" ht="27" customHeight="1">
      <c r="A24" s="70"/>
      <c r="B24" s="70"/>
      <c r="C24" s="69"/>
      <c r="H24" s="70"/>
      <c r="I24" s="71"/>
      <c r="J24" s="83"/>
      <c r="K24" s="72"/>
      <c r="L24" s="70"/>
    </row>
    <row r="25" spans="1:12" ht="17.25" customHeight="1">
      <c r="F25" s="181"/>
      <c r="G25" s="181"/>
      <c r="H25" s="181"/>
      <c r="I25" s="181"/>
    </row>
    <row r="26" spans="1:12" ht="17.25" customHeight="1">
      <c r="F26" s="70"/>
      <c r="G26" s="72"/>
      <c r="H26" s="84"/>
      <c r="I26" s="73"/>
    </row>
    <row r="27" spans="1:12" ht="17.25" customHeight="1">
      <c r="F27" s="177" t="s">
        <v>216</v>
      </c>
      <c r="G27" s="177"/>
      <c r="H27" s="177"/>
      <c r="I27" s="177"/>
    </row>
    <row r="28" spans="1:12" ht="17.25" customHeight="1">
      <c r="F28" s="177" t="s">
        <v>215</v>
      </c>
      <c r="G28" s="177"/>
      <c r="H28" s="177"/>
      <c r="I28" s="177"/>
    </row>
    <row r="29" spans="1:12" ht="66" customHeight="1"/>
    <row r="34" spans="4:4">
      <c r="D34" s="89"/>
    </row>
  </sheetData>
  <mergeCells count="4">
    <mergeCell ref="F28:I28"/>
    <mergeCell ref="F27:I27"/>
    <mergeCell ref="A1:L1"/>
    <mergeCell ref="F25:I25"/>
  </mergeCells>
  <printOptions horizontalCentered="1"/>
  <pageMargins left="7.874015748031496E-2" right="7.874015748031496E-2" top="7.874015748031496E-2" bottom="7.874015748031496E-2" header="7.874015748031496E-2" footer="7.874015748031496E-2"/>
  <pageSetup scale="75" orientation="landscape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65"/>
  <sheetViews>
    <sheetView topLeftCell="A52" zoomScale="90" zoomScaleNormal="90" workbookViewId="0">
      <selection activeCell="K5" sqref="K5"/>
    </sheetView>
  </sheetViews>
  <sheetFormatPr baseColWidth="10" defaultRowHeight="12"/>
  <cols>
    <col min="1" max="1" width="4.85546875" style="59" bestFit="1" customWidth="1"/>
    <col min="2" max="2" width="18" style="12" customWidth="1"/>
    <col min="3" max="4" width="11.42578125" style="59"/>
    <col min="5" max="5" width="34.140625" style="12" customWidth="1"/>
    <col min="6" max="6" width="24.85546875" style="12" customWidth="1"/>
    <col min="7" max="7" width="34.7109375" style="12" customWidth="1"/>
    <col min="8" max="8" width="7.42578125" style="12" customWidth="1"/>
    <col min="9" max="9" width="10" style="12" customWidth="1"/>
    <col min="10" max="10" width="10.85546875" style="12" customWidth="1"/>
    <col min="11" max="11" width="51.85546875" style="12" customWidth="1"/>
    <col min="12" max="16384" width="11.42578125" style="12"/>
  </cols>
  <sheetData>
    <row r="1" spans="1:13">
      <c r="A1" s="182">
        <v>43252</v>
      </c>
      <c r="B1" s="183"/>
      <c r="C1" s="183"/>
      <c r="D1" s="10"/>
      <c r="E1" s="11"/>
      <c r="F1" s="11"/>
      <c r="G1" s="11"/>
      <c r="H1" s="11"/>
      <c r="I1" s="11"/>
      <c r="J1" s="11"/>
      <c r="K1" s="11"/>
      <c r="L1" s="11"/>
    </row>
    <row r="2" spans="1:13" ht="36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4" t="s">
        <v>6</v>
      </c>
      <c r="G2" s="13" t="s">
        <v>7</v>
      </c>
      <c r="H2" s="13" t="s">
        <v>8</v>
      </c>
      <c r="I2" s="13" t="s">
        <v>9</v>
      </c>
      <c r="J2" s="13" t="s">
        <v>12</v>
      </c>
      <c r="K2" s="13" t="s">
        <v>10</v>
      </c>
      <c r="L2" s="13" t="s">
        <v>11</v>
      </c>
    </row>
    <row r="3" spans="1:13" ht="48">
      <c r="A3" s="15">
        <v>1</v>
      </c>
      <c r="B3" s="16" t="s">
        <v>32</v>
      </c>
      <c r="C3" s="17">
        <v>43252</v>
      </c>
      <c r="D3" s="18">
        <v>931210021</v>
      </c>
      <c r="E3" s="19" t="s">
        <v>28</v>
      </c>
      <c r="F3" s="20" t="s">
        <v>33</v>
      </c>
      <c r="G3" s="21" t="s">
        <v>29</v>
      </c>
      <c r="H3" s="22" t="s">
        <v>14</v>
      </c>
      <c r="I3" s="22" t="s">
        <v>30</v>
      </c>
      <c r="J3" s="23">
        <v>168.96</v>
      </c>
      <c r="K3" s="16" t="s">
        <v>31</v>
      </c>
      <c r="L3" s="24" t="s">
        <v>221</v>
      </c>
      <c r="M3" s="25"/>
    </row>
    <row r="4" spans="1:13" ht="48">
      <c r="A4" s="15">
        <v>2</v>
      </c>
      <c r="B4" s="16" t="s">
        <v>36</v>
      </c>
      <c r="C4" s="17">
        <v>43252</v>
      </c>
      <c r="D4" s="26">
        <v>931210021</v>
      </c>
      <c r="E4" s="24" t="s">
        <v>28</v>
      </c>
      <c r="F4" s="27" t="s">
        <v>33</v>
      </c>
      <c r="G4" s="21" t="s">
        <v>34</v>
      </c>
      <c r="H4" s="22" t="s">
        <v>14</v>
      </c>
      <c r="I4" s="22" t="s">
        <v>35</v>
      </c>
      <c r="J4" s="23">
        <v>659</v>
      </c>
      <c r="K4" s="28" t="s">
        <v>31</v>
      </c>
      <c r="L4" s="19" t="s">
        <v>221</v>
      </c>
    </row>
    <row r="5" spans="1:13" ht="48">
      <c r="A5" s="29">
        <v>3</v>
      </c>
      <c r="B5" s="16" t="s">
        <v>41</v>
      </c>
      <c r="C5" s="17">
        <v>43252</v>
      </c>
      <c r="D5" s="26">
        <v>353210011</v>
      </c>
      <c r="E5" s="24" t="s">
        <v>37</v>
      </c>
      <c r="F5" s="27" t="s">
        <v>33</v>
      </c>
      <c r="G5" s="16" t="s">
        <v>38</v>
      </c>
      <c r="H5" s="30" t="s">
        <v>17</v>
      </c>
      <c r="I5" s="30" t="s">
        <v>39</v>
      </c>
      <c r="J5" s="23">
        <v>30</v>
      </c>
      <c r="K5" s="16" t="s">
        <v>40</v>
      </c>
      <c r="L5" s="24" t="s">
        <v>221</v>
      </c>
    </row>
    <row r="6" spans="1:13" ht="48">
      <c r="A6" s="29">
        <v>3</v>
      </c>
      <c r="B6" s="16" t="s">
        <v>41</v>
      </c>
      <c r="C6" s="17">
        <v>43252</v>
      </c>
      <c r="D6" s="31">
        <v>3525015161</v>
      </c>
      <c r="E6" s="32" t="s">
        <v>42</v>
      </c>
      <c r="F6" s="33" t="s">
        <v>33</v>
      </c>
      <c r="G6" s="34" t="s">
        <v>43</v>
      </c>
      <c r="H6" s="35" t="s">
        <v>44</v>
      </c>
      <c r="I6" s="35" t="s">
        <v>45</v>
      </c>
      <c r="J6" s="36">
        <v>21</v>
      </c>
      <c r="K6" s="34" t="s">
        <v>40</v>
      </c>
      <c r="L6" s="33" t="s">
        <v>221</v>
      </c>
    </row>
    <row r="7" spans="1:13" ht="48">
      <c r="A7" s="29">
        <v>3</v>
      </c>
      <c r="B7" s="16" t="s">
        <v>41</v>
      </c>
      <c r="C7" s="17">
        <v>43252</v>
      </c>
      <c r="D7" s="26">
        <v>931210021</v>
      </c>
      <c r="E7" s="24" t="s">
        <v>28</v>
      </c>
      <c r="F7" s="27" t="s">
        <v>33</v>
      </c>
      <c r="G7" s="34" t="s">
        <v>46</v>
      </c>
      <c r="H7" s="35" t="s">
        <v>47</v>
      </c>
      <c r="I7" s="35" t="s">
        <v>48</v>
      </c>
      <c r="J7" s="36">
        <v>53.22</v>
      </c>
      <c r="K7" s="34" t="s">
        <v>40</v>
      </c>
      <c r="L7" s="33" t="s">
        <v>221</v>
      </c>
    </row>
    <row r="8" spans="1:13" ht="48">
      <c r="A8" s="29">
        <v>3</v>
      </c>
      <c r="B8" s="16" t="s">
        <v>41</v>
      </c>
      <c r="C8" s="17">
        <v>43252</v>
      </c>
      <c r="D8" s="15">
        <v>3526052469</v>
      </c>
      <c r="E8" s="33" t="s">
        <v>49</v>
      </c>
      <c r="F8" s="27" t="s">
        <v>33</v>
      </c>
      <c r="G8" s="34" t="s">
        <v>50</v>
      </c>
      <c r="H8" s="35" t="s">
        <v>51</v>
      </c>
      <c r="I8" s="35" t="s">
        <v>52</v>
      </c>
      <c r="J8" s="36">
        <v>11</v>
      </c>
      <c r="K8" s="34" t="s">
        <v>53</v>
      </c>
      <c r="L8" s="33" t="s">
        <v>221</v>
      </c>
    </row>
    <row r="9" spans="1:13" ht="48">
      <c r="A9" s="29">
        <v>3</v>
      </c>
      <c r="B9" s="16" t="s">
        <v>41</v>
      </c>
      <c r="C9" s="17">
        <v>43252</v>
      </c>
      <c r="D9" s="15">
        <v>352605231</v>
      </c>
      <c r="E9" s="33" t="s">
        <v>54</v>
      </c>
      <c r="F9" s="27" t="s">
        <v>33</v>
      </c>
      <c r="G9" s="34" t="s">
        <v>55</v>
      </c>
      <c r="H9" s="35" t="s">
        <v>14</v>
      </c>
      <c r="I9" s="35" t="s">
        <v>56</v>
      </c>
      <c r="J9" s="36">
        <v>3.54</v>
      </c>
      <c r="K9" s="34" t="s">
        <v>53</v>
      </c>
      <c r="L9" s="33" t="s">
        <v>221</v>
      </c>
    </row>
    <row r="10" spans="1:13" ht="84">
      <c r="A10" s="15">
        <v>4</v>
      </c>
      <c r="B10" s="11" t="s">
        <v>57</v>
      </c>
      <c r="C10" s="17">
        <v>43255</v>
      </c>
      <c r="D10" s="15">
        <v>632300012</v>
      </c>
      <c r="E10" s="33" t="s">
        <v>15</v>
      </c>
      <c r="F10" s="27" t="s">
        <v>23</v>
      </c>
      <c r="G10" s="34" t="s">
        <v>58</v>
      </c>
      <c r="H10" s="35" t="s">
        <v>59</v>
      </c>
      <c r="I10" s="35" t="s">
        <v>16</v>
      </c>
      <c r="J10" s="36">
        <v>1246.94</v>
      </c>
      <c r="K10" s="34" t="s">
        <v>19</v>
      </c>
      <c r="L10" s="33" t="s">
        <v>352</v>
      </c>
    </row>
    <row r="11" spans="1:13" ht="84">
      <c r="A11" s="15">
        <v>5</v>
      </c>
      <c r="B11" s="11" t="s">
        <v>60</v>
      </c>
      <c r="C11" s="17">
        <v>43255</v>
      </c>
      <c r="D11" s="15">
        <v>632300012</v>
      </c>
      <c r="E11" s="33" t="s">
        <v>15</v>
      </c>
      <c r="F11" s="20" t="s">
        <v>61</v>
      </c>
      <c r="G11" s="34" t="s">
        <v>62</v>
      </c>
      <c r="H11" s="35" t="s">
        <v>63</v>
      </c>
      <c r="I11" s="35" t="s">
        <v>16</v>
      </c>
      <c r="J11" s="36">
        <v>1788.87</v>
      </c>
      <c r="K11" s="34" t="s">
        <v>24</v>
      </c>
      <c r="L11" s="33" t="s">
        <v>352</v>
      </c>
    </row>
    <row r="12" spans="1:13" ht="84">
      <c r="A12" s="15">
        <v>6</v>
      </c>
      <c r="B12" s="11" t="s">
        <v>64</v>
      </c>
      <c r="C12" s="17">
        <v>43255</v>
      </c>
      <c r="D12" s="15">
        <v>369900026</v>
      </c>
      <c r="E12" s="33" t="s">
        <v>65</v>
      </c>
      <c r="F12" s="27" t="s">
        <v>66</v>
      </c>
      <c r="G12" s="34" t="s">
        <v>67</v>
      </c>
      <c r="H12" s="35" t="s">
        <v>14</v>
      </c>
      <c r="I12" s="35" t="s">
        <v>68</v>
      </c>
      <c r="J12" s="36">
        <v>762</v>
      </c>
      <c r="K12" s="34" t="s">
        <v>69</v>
      </c>
      <c r="L12" s="33" t="s">
        <v>221</v>
      </c>
    </row>
    <row r="13" spans="1:13" ht="84">
      <c r="A13" s="15">
        <v>7</v>
      </c>
      <c r="B13" s="11" t="s">
        <v>70</v>
      </c>
      <c r="C13" s="17">
        <v>43255</v>
      </c>
      <c r="D13" s="26">
        <v>369900026</v>
      </c>
      <c r="E13" s="24" t="s">
        <v>65</v>
      </c>
      <c r="F13" s="20" t="s">
        <v>66</v>
      </c>
      <c r="G13" s="34" t="s">
        <v>71</v>
      </c>
      <c r="H13" s="35" t="s">
        <v>14</v>
      </c>
      <c r="I13" s="35" t="s">
        <v>72</v>
      </c>
      <c r="J13" s="36">
        <v>348</v>
      </c>
      <c r="K13" s="34" t="s">
        <v>69</v>
      </c>
      <c r="L13" s="33" t="s">
        <v>221</v>
      </c>
    </row>
    <row r="14" spans="1:13" ht="48">
      <c r="A14" s="15">
        <v>8</v>
      </c>
      <c r="B14" s="11" t="s">
        <v>73</v>
      </c>
      <c r="C14" s="17">
        <v>43255</v>
      </c>
      <c r="D14" s="26">
        <v>881220011</v>
      </c>
      <c r="E14" s="24" t="s">
        <v>74</v>
      </c>
      <c r="F14" s="27" t="s">
        <v>20</v>
      </c>
      <c r="G14" s="16" t="s">
        <v>75</v>
      </c>
      <c r="H14" s="30" t="s">
        <v>14</v>
      </c>
      <c r="I14" s="30" t="s">
        <v>76</v>
      </c>
      <c r="J14" s="37">
        <v>892.5</v>
      </c>
      <c r="K14" s="16" t="s">
        <v>77</v>
      </c>
      <c r="L14" s="24" t="s">
        <v>221</v>
      </c>
    </row>
    <row r="15" spans="1:13" ht="108">
      <c r="A15" s="15">
        <v>9</v>
      </c>
      <c r="B15" s="11" t="s">
        <v>120</v>
      </c>
      <c r="C15" s="17">
        <v>43255</v>
      </c>
      <c r="D15" s="26">
        <v>369900026</v>
      </c>
      <c r="E15" s="24" t="s">
        <v>65</v>
      </c>
      <c r="F15" s="27" t="s">
        <v>66</v>
      </c>
      <c r="G15" s="16" t="s">
        <v>121</v>
      </c>
      <c r="H15" s="30" t="s">
        <v>14</v>
      </c>
      <c r="I15" s="30" t="s">
        <v>122</v>
      </c>
      <c r="J15" s="37">
        <v>1801.04</v>
      </c>
      <c r="K15" s="16" t="s">
        <v>123</v>
      </c>
      <c r="L15" s="24" t="s">
        <v>221</v>
      </c>
    </row>
    <row r="16" spans="1:13" ht="36">
      <c r="A16" s="15">
        <v>10</v>
      </c>
      <c r="B16" s="33" t="s">
        <v>124</v>
      </c>
      <c r="C16" s="38">
        <v>43255</v>
      </c>
      <c r="D16" s="15">
        <v>624940012</v>
      </c>
      <c r="E16" s="33" t="s">
        <v>125</v>
      </c>
      <c r="F16" s="33" t="s">
        <v>66</v>
      </c>
      <c r="G16" s="34" t="s">
        <v>126</v>
      </c>
      <c r="H16" s="35" t="s">
        <v>14</v>
      </c>
      <c r="I16" s="35" t="s">
        <v>127</v>
      </c>
      <c r="J16" s="36">
        <v>80</v>
      </c>
      <c r="K16" s="34" t="s">
        <v>128</v>
      </c>
      <c r="L16" s="24" t="s">
        <v>221</v>
      </c>
    </row>
    <row r="17" spans="1:12" ht="36">
      <c r="A17" s="15">
        <v>10</v>
      </c>
      <c r="B17" s="33" t="s">
        <v>124</v>
      </c>
      <c r="C17" s="38">
        <v>43255</v>
      </c>
      <c r="D17" s="15">
        <v>369400022</v>
      </c>
      <c r="E17" s="33" t="s">
        <v>129</v>
      </c>
      <c r="F17" s="33" t="s">
        <v>66</v>
      </c>
      <c r="G17" s="39" t="s">
        <v>130</v>
      </c>
      <c r="H17" s="40" t="s">
        <v>47</v>
      </c>
      <c r="I17" s="40" t="s">
        <v>131</v>
      </c>
      <c r="J17" s="41">
        <v>27</v>
      </c>
      <c r="K17" s="39" t="s">
        <v>128</v>
      </c>
      <c r="L17" s="32" t="s">
        <v>221</v>
      </c>
    </row>
    <row r="18" spans="1:12" ht="36">
      <c r="A18" s="15">
        <v>10</v>
      </c>
      <c r="B18" s="33" t="s">
        <v>124</v>
      </c>
      <c r="C18" s="38">
        <v>43255</v>
      </c>
      <c r="D18" s="15">
        <v>369400022</v>
      </c>
      <c r="E18" s="33" t="s">
        <v>129</v>
      </c>
      <c r="F18" s="33" t="s">
        <v>66</v>
      </c>
      <c r="G18" s="27" t="s">
        <v>135</v>
      </c>
      <c r="H18" s="30" t="s">
        <v>132</v>
      </c>
      <c r="I18" s="30" t="s">
        <v>133</v>
      </c>
      <c r="J18" s="37">
        <v>160</v>
      </c>
      <c r="K18" s="16" t="s">
        <v>128</v>
      </c>
      <c r="L18" s="24" t="s">
        <v>221</v>
      </c>
    </row>
    <row r="19" spans="1:12" ht="36">
      <c r="A19" s="15">
        <v>10</v>
      </c>
      <c r="B19" s="33" t="s">
        <v>124</v>
      </c>
      <c r="C19" s="38">
        <v>43255</v>
      </c>
      <c r="D19" s="15">
        <v>369400022</v>
      </c>
      <c r="E19" s="33" t="s">
        <v>129</v>
      </c>
      <c r="F19" s="33" t="s">
        <v>66</v>
      </c>
      <c r="G19" s="34" t="s">
        <v>136</v>
      </c>
      <c r="H19" s="35" t="s">
        <v>17</v>
      </c>
      <c r="I19" s="35" t="s">
        <v>137</v>
      </c>
      <c r="J19" s="36">
        <v>22.5</v>
      </c>
      <c r="K19" s="34" t="s">
        <v>128</v>
      </c>
      <c r="L19" s="33" t="s">
        <v>221</v>
      </c>
    </row>
    <row r="20" spans="1:12" ht="36">
      <c r="A20" s="15">
        <v>10</v>
      </c>
      <c r="B20" s="33" t="s">
        <v>124</v>
      </c>
      <c r="C20" s="38">
        <v>43255</v>
      </c>
      <c r="D20" s="15">
        <v>369400022</v>
      </c>
      <c r="E20" s="33" t="s">
        <v>129</v>
      </c>
      <c r="F20" s="33" t="s">
        <v>66</v>
      </c>
      <c r="G20" s="34" t="s">
        <v>138</v>
      </c>
      <c r="H20" s="35" t="s">
        <v>139</v>
      </c>
      <c r="I20" s="35" t="s">
        <v>39</v>
      </c>
      <c r="J20" s="36">
        <v>72</v>
      </c>
      <c r="K20" s="34" t="s">
        <v>128</v>
      </c>
      <c r="L20" s="33" t="s">
        <v>221</v>
      </c>
    </row>
    <row r="21" spans="1:12" ht="36">
      <c r="A21" s="15">
        <v>10</v>
      </c>
      <c r="B21" s="33" t="s">
        <v>124</v>
      </c>
      <c r="C21" s="38">
        <v>43255</v>
      </c>
      <c r="D21" s="15">
        <v>623530012</v>
      </c>
      <c r="E21" s="33" t="s">
        <v>141</v>
      </c>
      <c r="F21" s="33" t="s">
        <v>66</v>
      </c>
      <c r="G21" s="34" t="s">
        <v>142</v>
      </c>
      <c r="H21" s="35" t="s">
        <v>47</v>
      </c>
      <c r="I21" s="35" t="s">
        <v>143</v>
      </c>
      <c r="J21" s="36">
        <v>21</v>
      </c>
      <c r="K21" s="34" t="s">
        <v>128</v>
      </c>
      <c r="L21" s="33" t="s">
        <v>221</v>
      </c>
    </row>
    <row r="22" spans="1:12" ht="36">
      <c r="A22" s="15">
        <v>10</v>
      </c>
      <c r="B22" s="33" t="s">
        <v>124</v>
      </c>
      <c r="C22" s="38">
        <v>43255</v>
      </c>
      <c r="D22" s="15">
        <v>347905211</v>
      </c>
      <c r="E22" s="33" t="s">
        <v>144</v>
      </c>
      <c r="F22" s="33" t="s">
        <v>66</v>
      </c>
      <c r="G22" s="34" t="s">
        <v>145</v>
      </c>
      <c r="H22" s="35" t="s">
        <v>146</v>
      </c>
      <c r="I22" s="35" t="s">
        <v>147</v>
      </c>
      <c r="J22" s="36">
        <v>15</v>
      </c>
      <c r="K22" s="34" t="s">
        <v>128</v>
      </c>
      <c r="L22" s="33" t="s">
        <v>221</v>
      </c>
    </row>
    <row r="23" spans="1:12" ht="36">
      <c r="A23" s="15">
        <v>10</v>
      </c>
      <c r="B23" s="33" t="s">
        <v>124</v>
      </c>
      <c r="C23" s="38">
        <v>43255</v>
      </c>
      <c r="D23" s="15">
        <v>347905211</v>
      </c>
      <c r="E23" s="33" t="s">
        <v>144</v>
      </c>
      <c r="F23" s="33" t="s">
        <v>66</v>
      </c>
      <c r="G23" s="34" t="s">
        <v>148</v>
      </c>
      <c r="H23" s="35" t="s">
        <v>149</v>
      </c>
      <c r="I23" s="35" t="s">
        <v>150</v>
      </c>
      <c r="J23" s="36">
        <v>20</v>
      </c>
      <c r="K23" s="34" t="s">
        <v>128</v>
      </c>
      <c r="L23" s="33" t="s">
        <v>221</v>
      </c>
    </row>
    <row r="24" spans="1:12" ht="84">
      <c r="A24" s="15">
        <v>11</v>
      </c>
      <c r="B24" s="42" t="s">
        <v>78</v>
      </c>
      <c r="C24" s="43">
        <v>43256</v>
      </c>
      <c r="D24" s="44">
        <v>369900026</v>
      </c>
      <c r="E24" s="45" t="s">
        <v>65</v>
      </c>
      <c r="F24" s="20" t="s">
        <v>66</v>
      </c>
      <c r="G24" s="16" t="s">
        <v>79</v>
      </c>
      <c r="H24" s="30" t="s">
        <v>14</v>
      </c>
      <c r="I24" s="30" t="s">
        <v>80</v>
      </c>
      <c r="J24" s="37">
        <v>1135.75</v>
      </c>
      <c r="K24" s="16" t="s">
        <v>81</v>
      </c>
      <c r="L24" s="24" t="s">
        <v>221</v>
      </c>
    </row>
    <row r="25" spans="1:12" ht="48">
      <c r="A25" s="15">
        <v>12</v>
      </c>
      <c r="B25" s="24" t="s">
        <v>82</v>
      </c>
      <c r="C25" s="46">
        <v>43256</v>
      </c>
      <c r="D25" s="26">
        <v>871300011</v>
      </c>
      <c r="E25" s="24" t="s">
        <v>83</v>
      </c>
      <c r="F25" s="24" t="s">
        <v>18</v>
      </c>
      <c r="G25" s="16" t="s">
        <v>84</v>
      </c>
      <c r="H25" s="30" t="s">
        <v>14</v>
      </c>
      <c r="I25" s="30" t="s">
        <v>85</v>
      </c>
      <c r="J25" s="37">
        <v>250</v>
      </c>
      <c r="K25" s="16" t="s">
        <v>86</v>
      </c>
      <c r="L25" s="24" t="s">
        <v>221</v>
      </c>
    </row>
    <row r="26" spans="1:12" ht="60">
      <c r="A26" s="15">
        <v>13</v>
      </c>
      <c r="B26" s="12" t="s">
        <v>151</v>
      </c>
      <c r="C26" s="46">
        <v>43256</v>
      </c>
      <c r="D26" s="15">
        <v>643500012</v>
      </c>
      <c r="E26" s="33" t="s">
        <v>152</v>
      </c>
      <c r="F26" s="20" t="s">
        <v>156</v>
      </c>
      <c r="G26" s="34" t="s">
        <v>153</v>
      </c>
      <c r="H26" s="35" t="s">
        <v>154</v>
      </c>
      <c r="I26" s="35" t="s">
        <v>140</v>
      </c>
      <c r="J26" s="36">
        <v>1368</v>
      </c>
      <c r="K26" s="34" t="s">
        <v>155</v>
      </c>
      <c r="L26" s="33" t="s">
        <v>221</v>
      </c>
    </row>
    <row r="27" spans="1:12" ht="48">
      <c r="A27" s="15">
        <v>14</v>
      </c>
      <c r="B27" s="33" t="s">
        <v>87</v>
      </c>
      <c r="C27" s="38">
        <v>43259</v>
      </c>
      <c r="D27" s="26">
        <v>612760011</v>
      </c>
      <c r="E27" s="24" t="s">
        <v>89</v>
      </c>
      <c r="F27" s="33" t="s">
        <v>88</v>
      </c>
      <c r="G27" s="16" t="s">
        <v>90</v>
      </c>
      <c r="H27" s="30" t="s">
        <v>14</v>
      </c>
      <c r="I27" s="30" t="s">
        <v>91</v>
      </c>
      <c r="J27" s="37">
        <v>1287.06</v>
      </c>
      <c r="K27" s="16" t="s">
        <v>92</v>
      </c>
      <c r="L27" s="24" t="s">
        <v>221</v>
      </c>
    </row>
    <row r="28" spans="1:12" ht="48">
      <c r="A28" s="15">
        <v>15</v>
      </c>
      <c r="B28" s="24" t="s">
        <v>93</v>
      </c>
      <c r="C28" s="46">
        <v>43259</v>
      </c>
      <c r="D28" s="26">
        <v>612760011</v>
      </c>
      <c r="E28" s="24" t="s">
        <v>89</v>
      </c>
      <c r="F28" s="24" t="s">
        <v>88</v>
      </c>
      <c r="G28" s="16" t="s">
        <v>94</v>
      </c>
      <c r="H28" s="30" t="s">
        <v>14</v>
      </c>
      <c r="I28" s="30" t="s">
        <v>95</v>
      </c>
      <c r="J28" s="37">
        <v>369.45</v>
      </c>
      <c r="K28" s="16" t="s">
        <v>92</v>
      </c>
      <c r="L28" s="24" t="s">
        <v>221</v>
      </c>
    </row>
    <row r="29" spans="1:12" ht="36">
      <c r="A29" s="15">
        <v>16</v>
      </c>
      <c r="B29" s="33" t="s">
        <v>96</v>
      </c>
      <c r="C29" s="38">
        <v>43262</v>
      </c>
      <c r="D29" s="26">
        <v>838200113</v>
      </c>
      <c r="E29" s="24" t="s">
        <v>97</v>
      </c>
      <c r="F29" s="33" t="s">
        <v>21</v>
      </c>
      <c r="G29" s="16" t="s">
        <v>98</v>
      </c>
      <c r="H29" s="30" t="s">
        <v>14</v>
      </c>
      <c r="I29" s="30" t="s">
        <v>25</v>
      </c>
      <c r="J29" s="37">
        <v>18</v>
      </c>
      <c r="K29" s="16" t="s">
        <v>99</v>
      </c>
      <c r="L29" s="24" t="s">
        <v>221</v>
      </c>
    </row>
    <row r="30" spans="1:12" ht="96">
      <c r="A30" s="29">
        <v>17</v>
      </c>
      <c r="B30" s="24" t="s">
        <v>100</v>
      </c>
      <c r="C30" s="46">
        <v>43263</v>
      </c>
      <c r="D30" s="26">
        <v>871410011</v>
      </c>
      <c r="E30" s="24" t="s">
        <v>26</v>
      </c>
      <c r="F30" s="24" t="s">
        <v>27</v>
      </c>
      <c r="G30" s="16" t="s">
        <v>101</v>
      </c>
      <c r="H30" s="30" t="s">
        <v>14</v>
      </c>
      <c r="I30" s="30" t="s">
        <v>102</v>
      </c>
      <c r="J30" s="37">
        <v>261.5</v>
      </c>
      <c r="K30" s="16" t="s">
        <v>103</v>
      </c>
      <c r="L30" s="24" t="s">
        <v>221</v>
      </c>
    </row>
    <row r="31" spans="1:12" ht="96">
      <c r="A31" s="29">
        <v>18</v>
      </c>
      <c r="B31" s="33" t="s">
        <v>157</v>
      </c>
      <c r="C31" s="38">
        <v>43263</v>
      </c>
      <c r="D31" s="15">
        <v>871410011</v>
      </c>
      <c r="E31" s="33" t="s">
        <v>26</v>
      </c>
      <c r="F31" s="11" t="s">
        <v>27</v>
      </c>
      <c r="G31" s="34" t="s">
        <v>158</v>
      </c>
      <c r="H31" s="35" t="s">
        <v>14</v>
      </c>
      <c r="I31" s="35" t="s">
        <v>159</v>
      </c>
      <c r="J31" s="36">
        <v>310</v>
      </c>
      <c r="K31" s="34" t="s">
        <v>160</v>
      </c>
      <c r="L31" s="27" t="s">
        <v>221</v>
      </c>
    </row>
    <row r="32" spans="1:12" ht="48">
      <c r="A32" s="29">
        <v>19</v>
      </c>
      <c r="B32" s="47" t="s">
        <v>161</v>
      </c>
      <c r="C32" s="48">
        <v>43263</v>
      </c>
      <c r="D32" s="15">
        <v>4516003170</v>
      </c>
      <c r="E32" s="33" t="s">
        <v>162</v>
      </c>
      <c r="F32" s="20" t="s">
        <v>18</v>
      </c>
      <c r="G32" s="34" t="s">
        <v>163</v>
      </c>
      <c r="H32" s="35" t="s">
        <v>47</v>
      </c>
      <c r="I32" s="35" t="s">
        <v>164</v>
      </c>
      <c r="J32" s="36">
        <v>420</v>
      </c>
      <c r="K32" s="34" t="s">
        <v>165</v>
      </c>
      <c r="L32" s="33" t="s">
        <v>221</v>
      </c>
    </row>
    <row r="33" spans="1:12" ht="48">
      <c r="A33" s="29">
        <v>20</v>
      </c>
      <c r="B33" s="33" t="s">
        <v>166</v>
      </c>
      <c r="C33" s="38">
        <v>43263</v>
      </c>
      <c r="D33" s="15">
        <v>265600023</v>
      </c>
      <c r="E33" s="33" t="s">
        <v>167</v>
      </c>
      <c r="F33" s="27" t="s">
        <v>21</v>
      </c>
      <c r="G33" s="34" t="s">
        <v>168</v>
      </c>
      <c r="H33" s="35" t="s">
        <v>14</v>
      </c>
      <c r="I33" s="35" t="s">
        <v>169</v>
      </c>
      <c r="J33" s="36">
        <v>264.60000000000002</v>
      </c>
      <c r="K33" s="34" t="s">
        <v>170</v>
      </c>
      <c r="L33" s="33" t="s">
        <v>221</v>
      </c>
    </row>
    <row r="34" spans="1:12" ht="48">
      <c r="A34" s="29">
        <v>20</v>
      </c>
      <c r="B34" s="33" t="s">
        <v>166</v>
      </c>
      <c r="C34" s="38">
        <v>43263</v>
      </c>
      <c r="D34" s="15">
        <v>859900021</v>
      </c>
      <c r="E34" s="33" t="s">
        <v>171</v>
      </c>
      <c r="F34" s="27" t="s">
        <v>21</v>
      </c>
      <c r="G34" s="34" t="s">
        <v>172</v>
      </c>
      <c r="H34" s="35" t="s">
        <v>173</v>
      </c>
      <c r="I34" s="35" t="s">
        <v>174</v>
      </c>
      <c r="J34" s="36">
        <v>30</v>
      </c>
      <c r="K34" s="34" t="s">
        <v>170</v>
      </c>
      <c r="L34" s="33" t="s">
        <v>353</v>
      </c>
    </row>
    <row r="35" spans="1:12" ht="48">
      <c r="A35" s="29">
        <v>20</v>
      </c>
      <c r="B35" s="33" t="s">
        <v>166</v>
      </c>
      <c r="C35" s="38">
        <v>43263</v>
      </c>
      <c r="D35" s="15">
        <v>265600023</v>
      </c>
      <c r="E35" s="33" t="s">
        <v>167</v>
      </c>
      <c r="F35" s="27" t="s">
        <v>21</v>
      </c>
      <c r="G35" s="34" t="s">
        <v>175</v>
      </c>
      <c r="H35" s="35" t="s">
        <v>14</v>
      </c>
      <c r="I35" s="35" t="s">
        <v>176</v>
      </c>
      <c r="J35" s="36">
        <v>120</v>
      </c>
      <c r="K35" s="34" t="s">
        <v>170</v>
      </c>
      <c r="L35" s="33" t="s">
        <v>221</v>
      </c>
    </row>
    <row r="36" spans="1:12" ht="24">
      <c r="A36" s="29">
        <v>21</v>
      </c>
      <c r="B36" s="24" t="s">
        <v>104</v>
      </c>
      <c r="C36" s="46">
        <v>43265</v>
      </c>
      <c r="D36" s="26">
        <v>3699000143</v>
      </c>
      <c r="E36" s="24" t="s">
        <v>106</v>
      </c>
      <c r="F36" s="24" t="s">
        <v>105</v>
      </c>
      <c r="G36" s="49" t="s">
        <v>111</v>
      </c>
      <c r="H36" s="50" t="s">
        <v>107</v>
      </c>
      <c r="I36" s="50" t="s">
        <v>108</v>
      </c>
      <c r="J36" s="51">
        <v>409.2</v>
      </c>
      <c r="K36" s="52" t="s">
        <v>109</v>
      </c>
      <c r="L36" s="53" t="s">
        <v>340</v>
      </c>
    </row>
    <row r="37" spans="1:12" ht="36">
      <c r="A37" s="29">
        <v>21</v>
      </c>
      <c r="B37" s="24" t="s">
        <v>104</v>
      </c>
      <c r="C37" s="46">
        <v>43265</v>
      </c>
      <c r="D37" s="54">
        <v>429970022</v>
      </c>
      <c r="E37" s="55" t="s">
        <v>112</v>
      </c>
      <c r="F37" s="33" t="s">
        <v>105</v>
      </c>
      <c r="G37" s="34" t="s">
        <v>111</v>
      </c>
      <c r="H37" s="35" t="s">
        <v>107</v>
      </c>
      <c r="I37" s="35" t="s">
        <v>39</v>
      </c>
      <c r="J37" s="36">
        <v>396</v>
      </c>
      <c r="K37" s="34" t="s">
        <v>113</v>
      </c>
      <c r="L37" s="33" t="s">
        <v>340</v>
      </c>
    </row>
    <row r="38" spans="1:12" ht="24">
      <c r="A38" s="29">
        <v>21</v>
      </c>
      <c r="B38" s="24" t="s">
        <v>104</v>
      </c>
      <c r="C38" s="46">
        <v>43265</v>
      </c>
      <c r="D38" s="26">
        <v>321290424</v>
      </c>
      <c r="E38" s="24" t="s">
        <v>114</v>
      </c>
      <c r="F38" s="24" t="s">
        <v>105</v>
      </c>
      <c r="G38" s="16" t="s">
        <v>111</v>
      </c>
      <c r="H38" s="35" t="s">
        <v>107</v>
      </c>
      <c r="I38" s="35" t="s">
        <v>117</v>
      </c>
      <c r="J38" s="36">
        <v>1188</v>
      </c>
      <c r="K38" s="34" t="s">
        <v>113</v>
      </c>
      <c r="L38" s="33" t="s">
        <v>340</v>
      </c>
    </row>
    <row r="39" spans="1:12" ht="24">
      <c r="A39" s="29">
        <v>21</v>
      </c>
      <c r="B39" s="24" t="s">
        <v>104</v>
      </c>
      <c r="C39" s="46">
        <v>43265</v>
      </c>
      <c r="D39" s="54">
        <v>321220014</v>
      </c>
      <c r="E39" s="55" t="s">
        <v>115</v>
      </c>
      <c r="F39" s="33" t="s">
        <v>105</v>
      </c>
      <c r="G39" s="34" t="s">
        <v>111</v>
      </c>
      <c r="H39" s="35" t="s">
        <v>116</v>
      </c>
      <c r="I39" s="35" t="s">
        <v>45</v>
      </c>
      <c r="J39" s="36">
        <v>159</v>
      </c>
      <c r="K39" s="34" t="s">
        <v>113</v>
      </c>
      <c r="L39" s="33" t="s">
        <v>340</v>
      </c>
    </row>
    <row r="40" spans="1:12" ht="24">
      <c r="A40" s="29">
        <v>21</v>
      </c>
      <c r="B40" s="24" t="s">
        <v>104</v>
      </c>
      <c r="C40" s="46">
        <v>43265</v>
      </c>
      <c r="D40" s="15">
        <v>379200111</v>
      </c>
      <c r="E40" s="33" t="s">
        <v>118</v>
      </c>
      <c r="F40" s="33" t="s">
        <v>105</v>
      </c>
      <c r="G40" s="34" t="s">
        <v>111</v>
      </c>
      <c r="H40" s="35" t="s">
        <v>107</v>
      </c>
      <c r="I40" s="35" t="s">
        <v>119</v>
      </c>
      <c r="J40" s="36">
        <v>792</v>
      </c>
      <c r="K40" s="34" t="s">
        <v>113</v>
      </c>
      <c r="L40" s="33" t="s">
        <v>340</v>
      </c>
    </row>
    <row r="41" spans="1:12" ht="84">
      <c r="A41" s="29">
        <v>22</v>
      </c>
      <c r="B41" s="33" t="s">
        <v>210</v>
      </c>
      <c r="C41" s="38">
        <v>43272</v>
      </c>
      <c r="D41" s="15">
        <v>632300012</v>
      </c>
      <c r="E41" s="33" t="s">
        <v>15</v>
      </c>
      <c r="F41" s="20" t="s">
        <v>211</v>
      </c>
      <c r="G41" s="34" t="s">
        <v>212</v>
      </c>
      <c r="H41" s="35" t="s">
        <v>213</v>
      </c>
      <c r="I41" s="35" t="s">
        <v>16</v>
      </c>
      <c r="J41" s="36">
        <v>4215</v>
      </c>
      <c r="K41" s="34" t="s">
        <v>214</v>
      </c>
      <c r="L41" s="33" t="s">
        <v>352</v>
      </c>
    </row>
    <row r="42" spans="1:12" ht="72">
      <c r="A42" s="29">
        <v>23</v>
      </c>
      <c r="B42" s="33" t="s">
        <v>177</v>
      </c>
      <c r="C42" s="38">
        <v>43266</v>
      </c>
      <c r="D42" s="15">
        <v>643220011</v>
      </c>
      <c r="E42" s="33" t="s">
        <v>179</v>
      </c>
      <c r="F42" s="27" t="s">
        <v>178</v>
      </c>
      <c r="G42" s="34" t="s">
        <v>180</v>
      </c>
      <c r="H42" s="35" t="s">
        <v>154</v>
      </c>
      <c r="I42" s="35" t="s">
        <v>127</v>
      </c>
      <c r="J42" s="36">
        <v>1520</v>
      </c>
      <c r="K42" s="34" t="s">
        <v>181</v>
      </c>
      <c r="L42" s="33" t="s">
        <v>221</v>
      </c>
    </row>
    <row r="43" spans="1:12" ht="84">
      <c r="A43" s="29">
        <v>24</v>
      </c>
      <c r="B43" s="33" t="s">
        <v>182</v>
      </c>
      <c r="C43" s="38">
        <v>43272</v>
      </c>
      <c r="D43" s="15">
        <v>632300012</v>
      </c>
      <c r="E43" s="33" t="s">
        <v>15</v>
      </c>
      <c r="F43" s="20" t="s">
        <v>183</v>
      </c>
      <c r="G43" s="34" t="s">
        <v>184</v>
      </c>
      <c r="H43" s="35" t="s">
        <v>185</v>
      </c>
      <c r="I43" s="35" t="s">
        <v>186</v>
      </c>
      <c r="J43" s="36">
        <v>1459.82</v>
      </c>
      <c r="K43" s="34" t="s">
        <v>187</v>
      </c>
      <c r="L43" s="33" t="s">
        <v>352</v>
      </c>
    </row>
    <row r="44" spans="1:12" ht="84">
      <c r="A44" s="56">
        <v>25</v>
      </c>
      <c r="B44" s="33" t="s">
        <v>188</v>
      </c>
      <c r="C44" s="38">
        <v>43273</v>
      </c>
      <c r="D44" s="15">
        <v>632300012</v>
      </c>
      <c r="E44" s="33" t="s">
        <v>15</v>
      </c>
      <c r="F44" s="27" t="s">
        <v>183</v>
      </c>
      <c r="G44" s="34" t="s">
        <v>189</v>
      </c>
      <c r="H44" s="35" t="s">
        <v>190</v>
      </c>
      <c r="I44" s="35" t="s">
        <v>186</v>
      </c>
      <c r="J44" s="36">
        <v>2153.58</v>
      </c>
      <c r="K44" s="34" t="s">
        <v>191</v>
      </c>
      <c r="L44" s="33" t="s">
        <v>352</v>
      </c>
    </row>
    <row r="45" spans="1:12" ht="48">
      <c r="A45" s="56">
        <v>26</v>
      </c>
      <c r="B45" s="33" t="s">
        <v>192</v>
      </c>
      <c r="C45" s="38">
        <v>43277</v>
      </c>
      <c r="D45" s="15">
        <v>859901911</v>
      </c>
      <c r="E45" s="33" t="s">
        <v>194</v>
      </c>
      <c r="F45" s="27" t="s">
        <v>193</v>
      </c>
      <c r="G45" s="39" t="s">
        <v>195</v>
      </c>
      <c r="H45" s="40" t="s">
        <v>14</v>
      </c>
      <c r="I45" s="40" t="s">
        <v>196</v>
      </c>
      <c r="J45" s="41">
        <v>65</v>
      </c>
      <c r="K45" s="39" t="s">
        <v>197</v>
      </c>
      <c r="L45" s="27" t="s">
        <v>221</v>
      </c>
    </row>
    <row r="46" spans="1:12" ht="48">
      <c r="A46" s="29">
        <v>26</v>
      </c>
      <c r="B46" s="33" t="s">
        <v>192</v>
      </c>
      <c r="C46" s="38">
        <v>43277</v>
      </c>
      <c r="D46" s="15">
        <v>859901911</v>
      </c>
      <c r="E46" s="33" t="s">
        <v>194</v>
      </c>
      <c r="F46" s="20" t="s">
        <v>193</v>
      </c>
      <c r="G46" s="34" t="s">
        <v>198</v>
      </c>
      <c r="H46" s="35" t="s">
        <v>14</v>
      </c>
      <c r="I46" s="35" t="s">
        <v>176</v>
      </c>
      <c r="J46" s="36">
        <v>120</v>
      </c>
      <c r="K46" s="34" t="s">
        <v>197</v>
      </c>
      <c r="L46" s="33" t="s">
        <v>221</v>
      </c>
    </row>
    <row r="47" spans="1:12" ht="48">
      <c r="A47" s="29">
        <v>26</v>
      </c>
      <c r="B47" s="33" t="s">
        <v>192</v>
      </c>
      <c r="C47" s="38">
        <v>43277</v>
      </c>
      <c r="D47" s="15">
        <v>859901911</v>
      </c>
      <c r="E47" s="33" t="s">
        <v>194</v>
      </c>
      <c r="F47" s="27" t="s">
        <v>193</v>
      </c>
      <c r="G47" s="34" t="s">
        <v>199</v>
      </c>
      <c r="H47" s="35" t="s">
        <v>14</v>
      </c>
      <c r="I47" s="35" t="s">
        <v>134</v>
      </c>
      <c r="J47" s="36">
        <v>160</v>
      </c>
      <c r="K47" s="34" t="s">
        <v>197</v>
      </c>
      <c r="L47" s="33" t="s">
        <v>221</v>
      </c>
    </row>
    <row r="48" spans="1:12" ht="48">
      <c r="A48" s="29">
        <v>27</v>
      </c>
      <c r="B48" s="33" t="s">
        <v>200</v>
      </c>
      <c r="C48" s="38">
        <v>43277</v>
      </c>
      <c r="D48" s="15">
        <v>859901911</v>
      </c>
      <c r="E48" s="33" t="s">
        <v>194</v>
      </c>
      <c r="F48" s="27" t="s">
        <v>193</v>
      </c>
      <c r="G48" s="34" t="s">
        <v>201</v>
      </c>
      <c r="H48" s="35" t="s">
        <v>14</v>
      </c>
      <c r="I48" s="35" t="s">
        <v>134</v>
      </c>
      <c r="J48" s="36">
        <v>160</v>
      </c>
      <c r="K48" s="34" t="s">
        <v>197</v>
      </c>
      <c r="L48" s="33" t="s">
        <v>221</v>
      </c>
    </row>
    <row r="49" spans="1:12" ht="48">
      <c r="A49" s="29">
        <v>27</v>
      </c>
      <c r="B49" s="33" t="s">
        <v>200</v>
      </c>
      <c r="C49" s="38">
        <v>43277</v>
      </c>
      <c r="D49" s="15">
        <v>859901911</v>
      </c>
      <c r="E49" s="33" t="s">
        <v>194</v>
      </c>
      <c r="F49" s="27" t="s">
        <v>193</v>
      </c>
      <c r="G49" s="34" t="s">
        <v>202</v>
      </c>
      <c r="H49" s="35" t="s">
        <v>14</v>
      </c>
      <c r="I49" s="35" t="s">
        <v>134</v>
      </c>
      <c r="J49" s="36">
        <v>160</v>
      </c>
      <c r="K49" s="34" t="s">
        <v>197</v>
      </c>
      <c r="L49" s="33" t="s">
        <v>221</v>
      </c>
    </row>
    <row r="50" spans="1:12" ht="48">
      <c r="A50" s="29">
        <v>27</v>
      </c>
      <c r="B50" s="33" t="s">
        <v>200</v>
      </c>
      <c r="C50" s="38">
        <v>43277</v>
      </c>
      <c r="D50" s="15">
        <v>859901911</v>
      </c>
      <c r="E50" s="33" t="s">
        <v>194</v>
      </c>
      <c r="F50" s="27" t="s">
        <v>193</v>
      </c>
      <c r="G50" s="16" t="s">
        <v>203</v>
      </c>
      <c r="H50" s="30" t="s">
        <v>14</v>
      </c>
      <c r="I50" s="30" t="s">
        <v>134</v>
      </c>
      <c r="J50" s="37">
        <v>160</v>
      </c>
      <c r="K50" s="16" t="s">
        <v>197</v>
      </c>
      <c r="L50" s="24" t="s">
        <v>221</v>
      </c>
    </row>
    <row r="51" spans="1:12" ht="48">
      <c r="A51" s="29">
        <v>27</v>
      </c>
      <c r="B51" s="33" t="s">
        <v>200</v>
      </c>
      <c r="C51" s="38">
        <v>43277</v>
      </c>
      <c r="D51" s="15">
        <v>859901911</v>
      </c>
      <c r="E51" s="33" t="s">
        <v>194</v>
      </c>
      <c r="F51" s="27" t="s">
        <v>193</v>
      </c>
      <c r="G51" s="34" t="s">
        <v>204</v>
      </c>
      <c r="H51" s="35" t="s">
        <v>14</v>
      </c>
      <c r="I51" s="35" t="s">
        <v>205</v>
      </c>
      <c r="J51" s="36">
        <v>90</v>
      </c>
      <c r="K51" s="34" t="s">
        <v>197</v>
      </c>
      <c r="L51" s="33" t="s">
        <v>221</v>
      </c>
    </row>
    <row r="52" spans="1:12" ht="48">
      <c r="A52" s="56">
        <v>27</v>
      </c>
      <c r="B52" s="33" t="s">
        <v>200</v>
      </c>
      <c r="C52" s="38">
        <v>43277</v>
      </c>
      <c r="D52" s="15">
        <v>859901911</v>
      </c>
      <c r="E52" s="33" t="s">
        <v>194</v>
      </c>
      <c r="F52" s="27" t="s">
        <v>193</v>
      </c>
      <c r="G52" s="34" t="s">
        <v>206</v>
      </c>
      <c r="H52" s="35" t="s">
        <v>14</v>
      </c>
      <c r="I52" s="35" t="s">
        <v>134</v>
      </c>
      <c r="J52" s="36">
        <v>160</v>
      </c>
      <c r="K52" s="34" t="s">
        <v>197</v>
      </c>
      <c r="L52" s="33" t="s">
        <v>221</v>
      </c>
    </row>
    <row r="53" spans="1:12" ht="48">
      <c r="A53" s="56">
        <v>27</v>
      </c>
      <c r="B53" s="33" t="s">
        <v>200</v>
      </c>
      <c r="C53" s="38">
        <v>43277</v>
      </c>
      <c r="D53" s="15">
        <v>859901911</v>
      </c>
      <c r="E53" s="33" t="s">
        <v>194</v>
      </c>
      <c r="F53" s="27" t="s">
        <v>193</v>
      </c>
      <c r="G53" s="34" t="s">
        <v>207</v>
      </c>
      <c r="H53" s="35" t="s">
        <v>14</v>
      </c>
      <c r="I53" s="35" t="s">
        <v>176</v>
      </c>
      <c r="J53" s="36">
        <v>120</v>
      </c>
      <c r="K53" s="34" t="s">
        <v>197</v>
      </c>
      <c r="L53" s="33" t="s">
        <v>221</v>
      </c>
    </row>
    <row r="54" spans="1:12" ht="48">
      <c r="A54" s="56">
        <v>27</v>
      </c>
      <c r="B54" s="33" t="s">
        <v>200</v>
      </c>
      <c r="C54" s="38">
        <v>43277</v>
      </c>
      <c r="D54" s="15">
        <v>859901911</v>
      </c>
      <c r="E54" s="33" t="s">
        <v>194</v>
      </c>
      <c r="F54" s="27" t="s">
        <v>193</v>
      </c>
      <c r="G54" s="34" t="s">
        <v>208</v>
      </c>
      <c r="H54" s="35" t="s">
        <v>14</v>
      </c>
      <c r="I54" s="35" t="s">
        <v>134</v>
      </c>
      <c r="J54" s="36">
        <v>160</v>
      </c>
      <c r="K54" s="34" t="s">
        <v>197</v>
      </c>
      <c r="L54" s="33" t="s">
        <v>221</v>
      </c>
    </row>
    <row r="55" spans="1:12" ht="48">
      <c r="A55" s="56">
        <v>27</v>
      </c>
      <c r="B55" s="33" t="s">
        <v>200</v>
      </c>
      <c r="C55" s="38">
        <v>43277</v>
      </c>
      <c r="D55" s="15">
        <v>859901911</v>
      </c>
      <c r="E55" s="33" t="s">
        <v>194</v>
      </c>
      <c r="F55" s="27" t="s">
        <v>193</v>
      </c>
      <c r="G55" s="34" t="s">
        <v>209</v>
      </c>
      <c r="H55" s="35" t="s">
        <v>14</v>
      </c>
      <c r="I55" s="35" t="s">
        <v>176</v>
      </c>
      <c r="J55" s="36">
        <v>120</v>
      </c>
      <c r="K55" s="34" t="s">
        <v>197</v>
      </c>
      <c r="L55" s="33" t="s">
        <v>221</v>
      </c>
    </row>
    <row r="56" spans="1:12">
      <c r="A56" s="184" t="s">
        <v>22</v>
      </c>
      <c r="B56" s="185"/>
      <c r="C56" s="185"/>
      <c r="D56" s="185"/>
      <c r="E56" s="185"/>
      <c r="F56" s="185"/>
      <c r="G56" s="185"/>
      <c r="H56" s="185"/>
      <c r="I56" s="186"/>
      <c r="J56" s="57">
        <v>27805.5229</v>
      </c>
      <c r="K56" s="58"/>
      <c r="L56" s="58"/>
    </row>
    <row r="58" spans="1:12">
      <c r="J58" s="60"/>
    </row>
    <row r="65" spans="8:8">
      <c r="H65" s="12">
        <f>3132.78+7959.98+15766.04+27805.53</f>
        <v>54664.33</v>
      </c>
    </row>
  </sheetData>
  <mergeCells count="2">
    <mergeCell ref="A1:C1"/>
    <mergeCell ref="A56:I56"/>
  </mergeCells>
  <pageMargins left="0.7" right="0.7" top="0.75" bottom="0.75" header="0.3" footer="0.3"/>
  <pageSetup paperSize="9"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:L94"/>
  <sheetViews>
    <sheetView topLeftCell="A31" zoomScale="90" zoomScaleNormal="90" workbookViewId="0">
      <selection activeCell="A35" sqref="A35:XFD35"/>
    </sheetView>
  </sheetViews>
  <sheetFormatPr baseColWidth="10" defaultRowHeight="15"/>
  <cols>
    <col min="1" max="1" width="4" style="93" bestFit="1" customWidth="1"/>
    <col min="2" max="2" width="8.140625" customWidth="1"/>
    <col min="3" max="3" width="15.42578125" customWidth="1"/>
    <col min="4" max="4" width="11.5703125" bestFit="1" customWidth="1"/>
    <col min="5" max="5" width="33.28515625" customWidth="1"/>
    <col min="6" max="6" width="20.28515625" customWidth="1"/>
    <col min="7" max="7" width="30.5703125" customWidth="1"/>
    <col min="8" max="8" width="9.140625" style="92" customWidth="1"/>
    <col min="9" max="9" width="11.5703125" bestFit="1" customWidth="1"/>
    <col min="10" max="10" width="11.85546875" bestFit="1" customWidth="1"/>
    <col min="11" max="11" width="56.7109375" customWidth="1"/>
    <col min="12" max="12" width="17.5703125" customWidth="1"/>
  </cols>
  <sheetData>
    <row r="3" spans="1:12" ht="24">
      <c r="A3" s="94" t="s">
        <v>336</v>
      </c>
      <c r="B3" s="95" t="s">
        <v>335</v>
      </c>
      <c r="C3" s="95" t="s">
        <v>279</v>
      </c>
      <c r="D3" s="95" t="s">
        <v>278</v>
      </c>
      <c r="E3" s="95" t="s">
        <v>277</v>
      </c>
      <c r="F3" s="95" t="s">
        <v>276</v>
      </c>
      <c r="G3" s="95" t="s">
        <v>275</v>
      </c>
      <c r="H3" s="95" t="s">
        <v>334</v>
      </c>
      <c r="I3" s="95" t="s">
        <v>273</v>
      </c>
      <c r="J3" s="95" t="s">
        <v>12</v>
      </c>
      <c r="K3" s="95" t="s">
        <v>271</v>
      </c>
      <c r="L3" s="95" t="s">
        <v>270</v>
      </c>
    </row>
    <row r="4" spans="1:12" ht="48">
      <c r="A4" s="96">
        <v>1</v>
      </c>
      <c r="B4" s="96">
        <v>5127</v>
      </c>
      <c r="C4" s="97">
        <v>43280</v>
      </c>
      <c r="D4" s="98" t="s">
        <v>325</v>
      </c>
      <c r="E4" s="99" t="s">
        <v>324</v>
      </c>
      <c r="F4" s="99" t="s">
        <v>323</v>
      </c>
      <c r="G4" s="99" t="s">
        <v>322</v>
      </c>
      <c r="H4" s="96">
        <v>3</v>
      </c>
      <c r="I4" s="100">
        <v>141.3733</v>
      </c>
      <c r="J4" s="100">
        <v>424.11989999999997</v>
      </c>
      <c r="K4" s="99" t="s">
        <v>333</v>
      </c>
      <c r="L4" s="99" t="s">
        <v>221</v>
      </c>
    </row>
    <row r="5" spans="1:12" ht="80.099999999999994" customHeight="1">
      <c r="A5" s="96">
        <v>2</v>
      </c>
      <c r="B5" s="96">
        <v>24011</v>
      </c>
      <c r="C5" s="97">
        <v>43278</v>
      </c>
      <c r="D5" s="98" t="s">
        <v>332</v>
      </c>
      <c r="E5" s="99" t="s">
        <v>331</v>
      </c>
      <c r="F5" s="99" t="s">
        <v>330</v>
      </c>
      <c r="G5" s="99" t="s">
        <v>329</v>
      </c>
      <c r="H5" s="96">
        <v>1</v>
      </c>
      <c r="I5" s="100">
        <v>1027.04</v>
      </c>
      <c r="J5" s="100">
        <v>1027.04</v>
      </c>
      <c r="K5" s="99" t="s">
        <v>328</v>
      </c>
      <c r="L5" s="99" t="s">
        <v>221</v>
      </c>
    </row>
    <row r="6" spans="1:12" ht="80.099999999999994" customHeight="1">
      <c r="A6" s="96">
        <v>3</v>
      </c>
      <c r="B6" s="96">
        <v>5096</v>
      </c>
      <c r="C6" s="97">
        <v>43277</v>
      </c>
      <c r="D6" s="98" t="s">
        <v>325</v>
      </c>
      <c r="E6" s="99" t="s">
        <v>324</v>
      </c>
      <c r="F6" s="99" t="s">
        <v>323</v>
      </c>
      <c r="G6" s="99" t="s">
        <v>322</v>
      </c>
      <c r="H6" s="96">
        <v>2</v>
      </c>
      <c r="I6" s="100">
        <v>116.36</v>
      </c>
      <c r="J6" s="100">
        <v>232.72</v>
      </c>
      <c r="K6" s="99" t="s">
        <v>327</v>
      </c>
      <c r="L6" s="99" t="s">
        <v>221</v>
      </c>
    </row>
    <row r="7" spans="1:12" ht="80.099999999999994" customHeight="1">
      <c r="A7" s="96">
        <v>4</v>
      </c>
      <c r="B7" s="96">
        <v>5094</v>
      </c>
      <c r="C7" s="97">
        <v>43277</v>
      </c>
      <c r="D7" s="98" t="s">
        <v>325</v>
      </c>
      <c r="E7" s="99" t="s">
        <v>324</v>
      </c>
      <c r="F7" s="99" t="s">
        <v>323</v>
      </c>
      <c r="G7" s="99" t="s">
        <v>322</v>
      </c>
      <c r="H7" s="96">
        <v>1</v>
      </c>
      <c r="I7" s="100">
        <v>115.24</v>
      </c>
      <c r="J7" s="100">
        <v>115.24</v>
      </c>
      <c r="K7" s="99" t="s">
        <v>326</v>
      </c>
      <c r="L7" s="99" t="s">
        <v>340</v>
      </c>
    </row>
    <row r="8" spans="1:12" ht="80.099999999999994" customHeight="1">
      <c r="A8" s="96">
        <v>5</v>
      </c>
      <c r="B8" s="96">
        <v>5080</v>
      </c>
      <c r="C8" s="97">
        <v>43272</v>
      </c>
      <c r="D8" s="98" t="s">
        <v>325</v>
      </c>
      <c r="E8" s="99" t="s">
        <v>324</v>
      </c>
      <c r="F8" s="99" t="s">
        <v>323</v>
      </c>
      <c r="G8" s="99" t="s">
        <v>322</v>
      </c>
      <c r="H8" s="96">
        <v>1</v>
      </c>
      <c r="I8" s="100">
        <v>312.36</v>
      </c>
      <c r="J8" s="100">
        <v>312.36</v>
      </c>
      <c r="K8" s="99" t="s">
        <v>321</v>
      </c>
      <c r="L8" s="99" t="s">
        <v>221</v>
      </c>
    </row>
    <row r="9" spans="1:12" ht="80.099999999999994" customHeight="1">
      <c r="A9" s="96">
        <v>6</v>
      </c>
      <c r="B9" s="96">
        <v>44994</v>
      </c>
      <c r="C9" s="97">
        <v>43271</v>
      </c>
      <c r="D9" s="98" t="s">
        <v>316</v>
      </c>
      <c r="E9" s="99" t="s">
        <v>315</v>
      </c>
      <c r="F9" s="99" t="s">
        <v>302</v>
      </c>
      <c r="G9" s="99" t="s">
        <v>320</v>
      </c>
      <c r="H9" s="96">
        <v>4</v>
      </c>
      <c r="I9" s="100">
        <v>2.8224999999999998</v>
      </c>
      <c r="J9" s="100">
        <v>11.29</v>
      </c>
      <c r="K9" s="99" t="s">
        <v>319</v>
      </c>
      <c r="L9" s="99" t="s">
        <v>221</v>
      </c>
    </row>
    <row r="10" spans="1:12" ht="80.099999999999994" customHeight="1">
      <c r="A10" s="96">
        <v>7</v>
      </c>
      <c r="B10" s="96">
        <v>44994</v>
      </c>
      <c r="C10" s="97">
        <v>43271</v>
      </c>
      <c r="D10" s="98" t="s">
        <v>316</v>
      </c>
      <c r="E10" s="99" t="s">
        <v>315</v>
      </c>
      <c r="F10" s="99" t="s">
        <v>302</v>
      </c>
      <c r="G10" s="99" t="s">
        <v>318</v>
      </c>
      <c r="H10" s="96">
        <v>1</v>
      </c>
      <c r="I10" s="100">
        <v>13.57</v>
      </c>
      <c r="J10" s="100">
        <v>13.57</v>
      </c>
      <c r="K10" s="99" t="s">
        <v>317</v>
      </c>
      <c r="L10" s="99" t="s">
        <v>221</v>
      </c>
    </row>
    <row r="11" spans="1:12" ht="80.099999999999994" customHeight="1">
      <c r="A11" s="96">
        <v>8</v>
      </c>
      <c r="B11" s="96">
        <v>44994</v>
      </c>
      <c r="C11" s="97">
        <v>43271</v>
      </c>
      <c r="D11" s="98" t="s">
        <v>316</v>
      </c>
      <c r="E11" s="99" t="s">
        <v>315</v>
      </c>
      <c r="F11" s="99" t="s">
        <v>302</v>
      </c>
      <c r="G11" s="99" t="s">
        <v>314</v>
      </c>
      <c r="H11" s="96">
        <v>28</v>
      </c>
      <c r="I11" s="100">
        <v>5.0000000000000001E-3</v>
      </c>
      <c r="J11" s="100">
        <v>0.14000000000000001</v>
      </c>
      <c r="K11" s="99" t="s">
        <v>313</v>
      </c>
      <c r="L11" s="99" t="s">
        <v>221</v>
      </c>
    </row>
    <row r="12" spans="1:12" ht="80.099999999999994" customHeight="1">
      <c r="A12" s="96">
        <v>9</v>
      </c>
      <c r="B12" s="96">
        <v>512</v>
      </c>
      <c r="C12" s="97">
        <v>43266</v>
      </c>
      <c r="D12" s="98" t="s">
        <v>308</v>
      </c>
      <c r="E12" s="99" t="s">
        <v>307</v>
      </c>
      <c r="F12" s="99" t="s">
        <v>27</v>
      </c>
      <c r="G12" s="99" t="s">
        <v>312</v>
      </c>
      <c r="H12" s="96">
        <v>1</v>
      </c>
      <c r="I12" s="100">
        <v>41.5</v>
      </c>
      <c r="J12" s="100">
        <v>41.5</v>
      </c>
      <c r="K12" s="99" t="s">
        <v>311</v>
      </c>
      <c r="L12" s="99" t="s">
        <v>221</v>
      </c>
    </row>
    <row r="13" spans="1:12" ht="80.099999999999994" customHeight="1">
      <c r="A13" s="96">
        <v>10</v>
      </c>
      <c r="B13" s="96">
        <v>513</v>
      </c>
      <c r="C13" s="97">
        <v>43266</v>
      </c>
      <c r="D13" s="98" t="s">
        <v>308</v>
      </c>
      <c r="E13" s="99" t="s">
        <v>307</v>
      </c>
      <c r="F13" s="99" t="s">
        <v>27</v>
      </c>
      <c r="G13" s="99" t="s">
        <v>310</v>
      </c>
      <c r="H13" s="96">
        <v>1</v>
      </c>
      <c r="I13" s="100">
        <v>58</v>
      </c>
      <c r="J13" s="100">
        <v>58</v>
      </c>
      <c r="K13" s="99" t="s">
        <v>309</v>
      </c>
      <c r="L13" s="99" t="s">
        <v>221</v>
      </c>
    </row>
    <row r="14" spans="1:12" ht="80.099999999999994" customHeight="1">
      <c r="A14" s="96">
        <v>11</v>
      </c>
      <c r="B14" s="96">
        <v>511</v>
      </c>
      <c r="C14" s="97">
        <v>43266</v>
      </c>
      <c r="D14" s="98" t="s">
        <v>308</v>
      </c>
      <c r="E14" s="99" t="s">
        <v>307</v>
      </c>
      <c r="F14" s="99" t="s">
        <v>27</v>
      </c>
      <c r="G14" s="99" t="s">
        <v>306</v>
      </c>
      <c r="H14" s="96">
        <v>1</v>
      </c>
      <c r="I14" s="100">
        <v>155</v>
      </c>
      <c r="J14" s="100">
        <v>155</v>
      </c>
      <c r="K14" s="99" t="s">
        <v>305</v>
      </c>
      <c r="L14" s="99" t="s">
        <v>221</v>
      </c>
    </row>
    <row r="15" spans="1:12" ht="80.099999999999994" customHeight="1">
      <c r="A15" s="96">
        <v>12</v>
      </c>
      <c r="B15" s="96">
        <v>302927</v>
      </c>
      <c r="C15" s="97">
        <v>43258</v>
      </c>
      <c r="D15" s="98" t="s">
        <v>304</v>
      </c>
      <c r="E15" s="99" t="s">
        <v>303</v>
      </c>
      <c r="F15" s="99" t="s">
        <v>302</v>
      </c>
      <c r="G15" s="99" t="s">
        <v>301</v>
      </c>
      <c r="H15" s="96">
        <v>1</v>
      </c>
      <c r="I15" s="100">
        <v>108.8</v>
      </c>
      <c r="J15" s="100">
        <v>108.8</v>
      </c>
      <c r="K15" s="99" t="s">
        <v>300</v>
      </c>
      <c r="L15" s="99" t="s">
        <v>340</v>
      </c>
    </row>
    <row r="16" spans="1:12" ht="80.099999999999994" customHeight="1">
      <c r="A16" s="96">
        <v>13</v>
      </c>
      <c r="B16" s="96">
        <v>5193</v>
      </c>
      <c r="C16" s="97">
        <v>43257</v>
      </c>
      <c r="D16" s="98" t="s">
        <v>299</v>
      </c>
      <c r="E16" s="99" t="s">
        <v>298</v>
      </c>
      <c r="F16" s="99" t="s">
        <v>297</v>
      </c>
      <c r="G16" s="99" t="s">
        <v>296</v>
      </c>
      <c r="H16" s="96">
        <v>28</v>
      </c>
      <c r="I16" s="100">
        <v>3.1488999999999998</v>
      </c>
      <c r="J16" s="100">
        <v>88.169200000000004</v>
      </c>
      <c r="K16" s="99" t="s">
        <v>295</v>
      </c>
      <c r="L16" s="99" t="s">
        <v>221</v>
      </c>
    </row>
    <row r="17" spans="1:12" ht="80.099999999999994" customHeight="1">
      <c r="A17" s="96">
        <v>14</v>
      </c>
      <c r="B17" s="96">
        <v>95955812</v>
      </c>
      <c r="C17" s="97">
        <v>43254</v>
      </c>
      <c r="D17" s="98" t="s">
        <v>294</v>
      </c>
      <c r="E17" s="99" t="s">
        <v>293</v>
      </c>
      <c r="F17" s="99" t="s">
        <v>292</v>
      </c>
      <c r="G17" s="99" t="s">
        <v>291</v>
      </c>
      <c r="H17" s="96">
        <v>1</v>
      </c>
      <c r="I17" s="100">
        <v>761.03</v>
      </c>
      <c r="J17" s="100">
        <v>761.03</v>
      </c>
      <c r="K17" s="99" t="s">
        <v>290</v>
      </c>
      <c r="L17" s="99" t="s">
        <v>221</v>
      </c>
    </row>
    <row r="18" spans="1:12" ht="80.099999999999994" customHeight="1">
      <c r="A18" s="96">
        <v>15</v>
      </c>
      <c r="B18" s="96">
        <v>409</v>
      </c>
      <c r="C18" s="97">
        <v>43252</v>
      </c>
      <c r="D18" s="98" t="s">
        <v>289</v>
      </c>
      <c r="E18" s="99" t="s">
        <v>288</v>
      </c>
      <c r="F18" s="99" t="s">
        <v>287</v>
      </c>
      <c r="G18" s="99" t="s">
        <v>286</v>
      </c>
      <c r="H18" s="96">
        <v>1</v>
      </c>
      <c r="I18" s="100">
        <v>4611</v>
      </c>
      <c r="J18" s="100">
        <v>4611</v>
      </c>
      <c r="K18" s="99" t="s">
        <v>285</v>
      </c>
      <c r="L18" s="99" t="s">
        <v>221</v>
      </c>
    </row>
    <row r="19" spans="1:12" ht="80.099999999999994" customHeight="1">
      <c r="A19" s="96">
        <v>1</v>
      </c>
      <c r="B19" s="96" t="s">
        <v>269</v>
      </c>
      <c r="C19" s="97">
        <v>43269</v>
      </c>
      <c r="D19" s="98">
        <v>871410011</v>
      </c>
      <c r="E19" s="99" t="s">
        <v>252</v>
      </c>
      <c r="F19" s="99" t="s">
        <v>266</v>
      </c>
      <c r="G19" s="99" t="s">
        <v>250</v>
      </c>
      <c r="H19" s="96">
        <v>1</v>
      </c>
      <c r="I19" s="100">
        <v>295</v>
      </c>
      <c r="J19" s="100">
        <f>+I19*H19</f>
        <v>295</v>
      </c>
      <c r="K19" s="99" t="s">
        <v>341</v>
      </c>
      <c r="L19" s="99" t="s">
        <v>221</v>
      </c>
    </row>
    <row r="20" spans="1:12" ht="80.099999999999994" customHeight="1">
      <c r="A20" s="96">
        <v>2</v>
      </c>
      <c r="B20" s="96" t="s">
        <v>268</v>
      </c>
      <c r="C20" s="97">
        <v>43269</v>
      </c>
      <c r="D20" s="98">
        <v>871410011</v>
      </c>
      <c r="E20" s="99" t="s">
        <v>252</v>
      </c>
      <c r="F20" s="99" t="s">
        <v>266</v>
      </c>
      <c r="G20" s="99" t="s">
        <v>250</v>
      </c>
      <c r="H20" s="96">
        <v>1</v>
      </c>
      <c r="I20" s="100">
        <v>245</v>
      </c>
      <c r="J20" s="100">
        <f t="shared" ref="J20:J35" si="0">+I20*H20</f>
        <v>245</v>
      </c>
      <c r="K20" s="99" t="s">
        <v>341</v>
      </c>
      <c r="L20" s="99" t="s">
        <v>221</v>
      </c>
    </row>
    <row r="21" spans="1:12" ht="80.099999999999994" customHeight="1">
      <c r="A21" s="96">
        <v>3</v>
      </c>
      <c r="B21" s="96" t="s">
        <v>267</v>
      </c>
      <c r="C21" s="97">
        <v>43277</v>
      </c>
      <c r="D21" s="98">
        <v>871410011</v>
      </c>
      <c r="E21" s="99" t="s">
        <v>252</v>
      </c>
      <c r="F21" s="99" t="s">
        <v>266</v>
      </c>
      <c r="G21" s="99" t="s">
        <v>265</v>
      </c>
      <c r="H21" s="96">
        <v>1</v>
      </c>
      <c r="I21" s="100">
        <v>360</v>
      </c>
      <c r="J21" s="100">
        <f t="shared" si="0"/>
        <v>360</v>
      </c>
      <c r="K21" s="99" t="s">
        <v>342</v>
      </c>
      <c r="L21" s="99" t="s">
        <v>221</v>
      </c>
    </row>
    <row r="22" spans="1:12" ht="80.099999999999994" customHeight="1">
      <c r="A22" s="96">
        <v>4</v>
      </c>
      <c r="B22" s="96" t="s">
        <v>264</v>
      </c>
      <c r="C22" s="97">
        <v>43263</v>
      </c>
      <c r="D22" s="98">
        <v>6611000</v>
      </c>
      <c r="E22" s="99" t="s">
        <v>263</v>
      </c>
      <c r="F22" s="99" t="s">
        <v>262</v>
      </c>
      <c r="G22" s="99" t="s">
        <v>261</v>
      </c>
      <c r="H22" s="96">
        <v>1</v>
      </c>
      <c r="I22" s="100">
        <v>473.68</v>
      </c>
      <c r="J22" s="100">
        <f t="shared" si="0"/>
        <v>473.68</v>
      </c>
      <c r="K22" s="99" t="s">
        <v>341</v>
      </c>
      <c r="L22" s="99" t="s">
        <v>221</v>
      </c>
    </row>
    <row r="23" spans="1:12" ht="80.099999999999994" customHeight="1">
      <c r="A23" s="96">
        <v>5</v>
      </c>
      <c r="B23" s="96" t="s">
        <v>260</v>
      </c>
      <c r="C23" s="97">
        <v>43272</v>
      </c>
      <c r="D23" s="98">
        <v>622210012</v>
      </c>
      <c r="E23" s="99"/>
      <c r="F23" s="99" t="s">
        <v>259</v>
      </c>
      <c r="G23" s="99" t="s">
        <v>258</v>
      </c>
      <c r="H23" s="96">
        <v>1</v>
      </c>
      <c r="I23" s="100">
        <f>873.6/1.12</f>
        <v>780</v>
      </c>
      <c r="J23" s="100">
        <f t="shared" si="0"/>
        <v>780</v>
      </c>
      <c r="K23" s="99" t="s">
        <v>343</v>
      </c>
      <c r="L23" s="99" t="s">
        <v>221</v>
      </c>
    </row>
    <row r="24" spans="1:12" ht="80.099999999999994" customHeight="1">
      <c r="A24" s="96">
        <v>6</v>
      </c>
      <c r="B24" s="96" t="s">
        <v>254</v>
      </c>
      <c r="C24" s="97">
        <v>43258</v>
      </c>
      <c r="D24" s="98">
        <v>871410011</v>
      </c>
      <c r="E24" s="99" t="s">
        <v>252</v>
      </c>
      <c r="F24" s="99" t="s">
        <v>251</v>
      </c>
      <c r="G24" s="99" t="s">
        <v>257</v>
      </c>
      <c r="H24" s="96">
        <v>1</v>
      </c>
      <c r="I24" s="100">
        <f>202.72/1.12</f>
        <v>180.99999999999997</v>
      </c>
      <c r="J24" s="100">
        <f t="shared" si="0"/>
        <v>180.99999999999997</v>
      </c>
      <c r="K24" s="99" t="s">
        <v>344</v>
      </c>
      <c r="L24" s="99" t="s">
        <v>221</v>
      </c>
    </row>
    <row r="25" spans="1:12" ht="80.099999999999994" customHeight="1">
      <c r="A25" s="96">
        <v>7</v>
      </c>
      <c r="B25" s="96" t="s">
        <v>256</v>
      </c>
      <c r="C25" s="97">
        <v>43258</v>
      </c>
      <c r="D25" s="98">
        <v>871410011</v>
      </c>
      <c r="E25" s="99" t="s">
        <v>252</v>
      </c>
      <c r="F25" s="99" t="s">
        <v>251</v>
      </c>
      <c r="G25" s="99" t="s">
        <v>255</v>
      </c>
      <c r="H25" s="96">
        <v>1</v>
      </c>
      <c r="I25" s="100">
        <v>60</v>
      </c>
      <c r="J25" s="100">
        <f t="shared" si="0"/>
        <v>60</v>
      </c>
      <c r="K25" s="99" t="s">
        <v>344</v>
      </c>
      <c r="L25" s="99" t="s">
        <v>221</v>
      </c>
    </row>
    <row r="26" spans="1:12" ht="80.099999999999994" customHeight="1">
      <c r="A26" s="96">
        <v>8</v>
      </c>
      <c r="B26" s="96" t="s">
        <v>254</v>
      </c>
      <c r="C26" s="97">
        <v>43258</v>
      </c>
      <c r="D26" s="98">
        <v>871410011</v>
      </c>
      <c r="E26" s="99" t="s">
        <v>252</v>
      </c>
      <c r="F26" s="99" t="s">
        <v>251</v>
      </c>
      <c r="G26" s="99" t="s">
        <v>250</v>
      </c>
      <c r="H26" s="96">
        <v>1</v>
      </c>
      <c r="I26" s="100">
        <v>400</v>
      </c>
      <c r="J26" s="100">
        <f t="shared" si="0"/>
        <v>400</v>
      </c>
      <c r="K26" s="99" t="s">
        <v>345</v>
      </c>
      <c r="L26" s="99" t="s">
        <v>221</v>
      </c>
    </row>
    <row r="27" spans="1:12" ht="36">
      <c r="A27" s="96">
        <v>9</v>
      </c>
      <c r="B27" s="96" t="s">
        <v>253</v>
      </c>
      <c r="C27" s="97">
        <v>43258</v>
      </c>
      <c r="D27" s="98">
        <v>871410011</v>
      </c>
      <c r="E27" s="99" t="s">
        <v>252</v>
      </c>
      <c r="F27" s="99" t="s">
        <v>251</v>
      </c>
      <c r="G27" s="99" t="s">
        <v>250</v>
      </c>
      <c r="H27" s="96">
        <v>1</v>
      </c>
      <c r="I27" s="100">
        <f>1374.58/1.12</f>
        <v>1227.3035714285713</v>
      </c>
      <c r="J27" s="100">
        <f t="shared" si="0"/>
        <v>1227.3035714285713</v>
      </c>
      <c r="K27" s="99" t="s">
        <v>345</v>
      </c>
      <c r="L27" s="99" t="s">
        <v>221</v>
      </c>
    </row>
    <row r="28" spans="1:12" ht="36">
      <c r="A28" s="96">
        <v>10</v>
      </c>
      <c r="B28" s="96" t="s">
        <v>249</v>
      </c>
      <c r="C28" s="97">
        <v>43272</v>
      </c>
      <c r="D28" s="98">
        <v>643190111</v>
      </c>
      <c r="E28" s="99" t="s">
        <v>248</v>
      </c>
      <c r="F28" s="99" t="s">
        <v>247</v>
      </c>
      <c r="G28" s="99" t="s">
        <v>246</v>
      </c>
      <c r="H28" s="96">
        <v>1</v>
      </c>
      <c r="I28" s="100">
        <v>240</v>
      </c>
      <c r="J28" s="100">
        <f t="shared" si="0"/>
        <v>240</v>
      </c>
      <c r="K28" s="99" t="s">
        <v>346</v>
      </c>
      <c r="L28" s="99" t="s">
        <v>221</v>
      </c>
    </row>
    <row r="29" spans="1:12" ht="48">
      <c r="A29" s="96">
        <v>11</v>
      </c>
      <c r="B29" s="96" t="s">
        <v>245</v>
      </c>
      <c r="C29" s="97">
        <v>43262</v>
      </c>
      <c r="D29" s="98">
        <v>333100011</v>
      </c>
      <c r="E29" s="99" t="s">
        <v>244</v>
      </c>
      <c r="F29" s="99" t="s">
        <v>243</v>
      </c>
      <c r="G29" s="99" t="s">
        <v>242</v>
      </c>
      <c r="H29" s="96">
        <v>1</v>
      </c>
      <c r="I29" s="100">
        <v>3000</v>
      </c>
      <c r="J29" s="100">
        <f t="shared" si="0"/>
        <v>3000</v>
      </c>
      <c r="K29" s="99" t="s">
        <v>347</v>
      </c>
      <c r="L29" s="99" t="s">
        <v>221</v>
      </c>
    </row>
    <row r="30" spans="1:12" ht="36">
      <c r="A30" s="96">
        <v>12</v>
      </c>
      <c r="B30" s="96" t="s">
        <v>241</v>
      </c>
      <c r="C30" s="97">
        <v>43259</v>
      </c>
      <c r="D30" s="98">
        <v>547900411</v>
      </c>
      <c r="E30" s="99" t="s">
        <v>240</v>
      </c>
      <c r="F30" s="99" t="s">
        <v>239</v>
      </c>
      <c r="G30" s="99" t="s">
        <v>238</v>
      </c>
      <c r="H30" s="96">
        <v>1</v>
      </c>
      <c r="I30" s="100">
        <v>6960</v>
      </c>
      <c r="J30" s="100">
        <f t="shared" si="0"/>
        <v>6960</v>
      </c>
      <c r="K30" s="99" t="s">
        <v>348</v>
      </c>
      <c r="L30" s="99" t="s">
        <v>221</v>
      </c>
    </row>
    <row r="31" spans="1:12" ht="36">
      <c r="A31" s="96">
        <v>13</v>
      </c>
      <c r="B31" s="96" t="s">
        <v>237</v>
      </c>
      <c r="C31" s="97">
        <v>43269</v>
      </c>
      <c r="D31" s="101">
        <v>859900021</v>
      </c>
      <c r="E31" s="99" t="s">
        <v>234</v>
      </c>
      <c r="F31" s="99" t="s">
        <v>233</v>
      </c>
      <c r="G31" s="99" t="s">
        <v>236</v>
      </c>
      <c r="H31" s="96">
        <v>1</v>
      </c>
      <c r="I31" s="100">
        <v>240</v>
      </c>
      <c r="J31" s="100">
        <f t="shared" si="0"/>
        <v>240</v>
      </c>
      <c r="K31" s="99" t="s">
        <v>341</v>
      </c>
      <c r="L31" s="99" t="s">
        <v>231</v>
      </c>
    </row>
    <row r="32" spans="1:12" ht="36">
      <c r="A32" s="96">
        <v>14</v>
      </c>
      <c r="B32" s="96" t="s">
        <v>235</v>
      </c>
      <c r="C32" s="97">
        <v>43263</v>
      </c>
      <c r="D32" s="101">
        <v>859900021</v>
      </c>
      <c r="E32" s="99" t="s">
        <v>234</v>
      </c>
      <c r="F32" s="99" t="s">
        <v>233</v>
      </c>
      <c r="G32" s="99" t="s">
        <v>232</v>
      </c>
      <c r="H32" s="96">
        <v>1</v>
      </c>
      <c r="I32" s="100">
        <v>162</v>
      </c>
      <c r="J32" s="100">
        <f t="shared" si="0"/>
        <v>162</v>
      </c>
      <c r="K32" s="99" t="s">
        <v>341</v>
      </c>
      <c r="L32" s="99" t="s">
        <v>231</v>
      </c>
    </row>
    <row r="33" spans="1:12" ht="48">
      <c r="A33" s="96">
        <v>15</v>
      </c>
      <c r="B33" s="96" t="s">
        <v>230</v>
      </c>
      <c r="C33" s="97">
        <v>43257</v>
      </c>
      <c r="D33" s="98">
        <v>323000011</v>
      </c>
      <c r="E33" s="99" t="s">
        <v>227</v>
      </c>
      <c r="F33" s="99" t="s">
        <v>226</v>
      </c>
      <c r="G33" s="99" t="s">
        <v>229</v>
      </c>
      <c r="H33" s="96">
        <v>1</v>
      </c>
      <c r="I33" s="100">
        <v>468</v>
      </c>
      <c r="J33" s="100">
        <f t="shared" si="0"/>
        <v>468</v>
      </c>
      <c r="K33" s="99" t="s">
        <v>349</v>
      </c>
      <c r="L33" s="99" t="s">
        <v>221</v>
      </c>
    </row>
    <row r="34" spans="1:12" ht="80.099999999999994" customHeight="1">
      <c r="A34" s="96">
        <v>16</v>
      </c>
      <c r="B34" s="96" t="s">
        <v>228</v>
      </c>
      <c r="C34" s="97">
        <v>43257</v>
      </c>
      <c r="D34" s="98">
        <v>323000011</v>
      </c>
      <c r="E34" s="99" t="s">
        <v>227</v>
      </c>
      <c r="F34" s="99" t="s">
        <v>226</v>
      </c>
      <c r="G34" s="99" t="s">
        <v>225</v>
      </c>
      <c r="H34" s="96">
        <v>1</v>
      </c>
      <c r="I34" s="100">
        <v>474.06</v>
      </c>
      <c r="J34" s="100">
        <f t="shared" si="0"/>
        <v>474.06</v>
      </c>
      <c r="K34" s="99" t="s">
        <v>350</v>
      </c>
      <c r="L34" s="99" t="s">
        <v>221</v>
      </c>
    </row>
    <row r="35" spans="1:12" ht="80.099999999999994" customHeight="1">
      <c r="A35" s="96">
        <v>17</v>
      </c>
      <c r="B35" s="96" t="s">
        <v>224</v>
      </c>
      <c r="C35" s="97">
        <v>43278</v>
      </c>
      <c r="D35" s="101">
        <v>881220011</v>
      </c>
      <c r="E35" s="99" t="s">
        <v>74</v>
      </c>
      <c r="F35" s="99" t="s">
        <v>223</v>
      </c>
      <c r="G35" s="99" t="s">
        <v>222</v>
      </c>
      <c r="H35" s="96">
        <v>1</v>
      </c>
      <c r="I35" s="100">
        <v>200</v>
      </c>
      <c r="J35" s="100">
        <f t="shared" si="0"/>
        <v>200</v>
      </c>
      <c r="K35" s="99" t="s">
        <v>351</v>
      </c>
      <c r="L35" s="99" t="s">
        <v>221</v>
      </c>
    </row>
    <row r="36" spans="1:12" ht="80.099999999999994" customHeight="1">
      <c r="A36" s="102">
        <v>1</v>
      </c>
      <c r="B36" s="103" t="s">
        <v>32</v>
      </c>
      <c r="C36" s="104">
        <v>43252</v>
      </c>
      <c r="D36" s="101">
        <v>931210021</v>
      </c>
      <c r="E36" s="106" t="s">
        <v>28</v>
      </c>
      <c r="F36" s="99" t="s">
        <v>33</v>
      </c>
      <c r="G36" s="106" t="s">
        <v>29</v>
      </c>
      <c r="H36" s="103" t="s">
        <v>14</v>
      </c>
      <c r="I36" s="100" t="s">
        <v>30</v>
      </c>
      <c r="J36" s="23">
        <v>168.96</v>
      </c>
      <c r="K36" s="106" t="s">
        <v>31</v>
      </c>
      <c r="L36" s="106" t="s">
        <v>221</v>
      </c>
    </row>
    <row r="37" spans="1:12" ht="80.099999999999994" customHeight="1">
      <c r="A37" s="102">
        <v>2</v>
      </c>
      <c r="B37" s="103" t="s">
        <v>36</v>
      </c>
      <c r="C37" s="104">
        <v>43252</v>
      </c>
      <c r="D37" s="101">
        <v>931210021</v>
      </c>
      <c r="E37" s="106" t="s">
        <v>28</v>
      </c>
      <c r="F37" s="99" t="s">
        <v>33</v>
      </c>
      <c r="G37" s="106" t="s">
        <v>34</v>
      </c>
      <c r="H37" s="103" t="s">
        <v>14</v>
      </c>
      <c r="I37" s="100" t="s">
        <v>35</v>
      </c>
      <c r="J37" s="23">
        <v>659</v>
      </c>
      <c r="K37" s="106" t="s">
        <v>31</v>
      </c>
      <c r="L37" s="106" t="s">
        <v>221</v>
      </c>
    </row>
    <row r="38" spans="1:12" ht="80.099999999999994" customHeight="1">
      <c r="A38" s="108">
        <v>3</v>
      </c>
      <c r="B38" s="103" t="s">
        <v>41</v>
      </c>
      <c r="C38" s="104">
        <v>43252</v>
      </c>
      <c r="D38" s="101">
        <v>353210011</v>
      </c>
      <c r="E38" s="106" t="s">
        <v>37</v>
      </c>
      <c r="F38" s="99" t="s">
        <v>33</v>
      </c>
      <c r="G38" s="106" t="s">
        <v>38</v>
      </c>
      <c r="H38" s="103" t="s">
        <v>17</v>
      </c>
      <c r="I38" s="100" t="s">
        <v>39</v>
      </c>
      <c r="J38" s="23">
        <v>30</v>
      </c>
      <c r="K38" s="106" t="s">
        <v>40</v>
      </c>
      <c r="L38" s="106" t="s">
        <v>221</v>
      </c>
    </row>
    <row r="39" spans="1:12" ht="80.099999999999994" customHeight="1">
      <c r="A39" s="108">
        <v>3</v>
      </c>
      <c r="B39" s="103" t="s">
        <v>41</v>
      </c>
      <c r="C39" s="104">
        <v>43252</v>
      </c>
      <c r="D39" s="112">
        <v>3525015161</v>
      </c>
      <c r="E39" s="110" t="s">
        <v>42</v>
      </c>
      <c r="F39" s="110" t="s">
        <v>33</v>
      </c>
      <c r="G39" s="110" t="s">
        <v>43</v>
      </c>
      <c r="H39" s="102" t="s">
        <v>44</v>
      </c>
      <c r="I39" s="100" t="s">
        <v>45</v>
      </c>
      <c r="J39" s="111">
        <v>21</v>
      </c>
      <c r="K39" s="110" t="s">
        <v>40</v>
      </c>
      <c r="L39" s="110" t="s">
        <v>221</v>
      </c>
    </row>
    <row r="40" spans="1:12" ht="80.099999999999994" customHeight="1">
      <c r="A40" s="108">
        <v>3</v>
      </c>
      <c r="B40" s="103" t="s">
        <v>41</v>
      </c>
      <c r="C40" s="104">
        <v>43252</v>
      </c>
      <c r="D40" s="101">
        <v>931210021</v>
      </c>
      <c r="E40" s="106" t="s">
        <v>28</v>
      </c>
      <c r="F40" s="99" t="s">
        <v>33</v>
      </c>
      <c r="G40" s="110" t="s">
        <v>46</v>
      </c>
      <c r="H40" s="102" t="s">
        <v>47</v>
      </c>
      <c r="I40" s="100" t="s">
        <v>48</v>
      </c>
      <c r="J40" s="111">
        <v>53.22</v>
      </c>
      <c r="K40" s="110" t="s">
        <v>40</v>
      </c>
      <c r="L40" s="110" t="s">
        <v>221</v>
      </c>
    </row>
    <row r="41" spans="1:12" ht="80.099999999999994" customHeight="1">
      <c r="A41" s="108">
        <v>3</v>
      </c>
      <c r="B41" s="103" t="s">
        <v>41</v>
      </c>
      <c r="C41" s="104">
        <v>43252</v>
      </c>
      <c r="D41" s="112">
        <v>3526052469</v>
      </c>
      <c r="E41" s="110" t="s">
        <v>49</v>
      </c>
      <c r="F41" s="99" t="s">
        <v>33</v>
      </c>
      <c r="G41" s="110" t="s">
        <v>50</v>
      </c>
      <c r="H41" s="102" t="s">
        <v>51</v>
      </c>
      <c r="I41" s="100" t="s">
        <v>52</v>
      </c>
      <c r="J41" s="111">
        <v>11</v>
      </c>
      <c r="K41" s="110" t="s">
        <v>53</v>
      </c>
      <c r="L41" s="110" t="s">
        <v>221</v>
      </c>
    </row>
    <row r="42" spans="1:12" ht="80.099999999999994" customHeight="1">
      <c r="A42" s="108">
        <v>3</v>
      </c>
      <c r="B42" s="103" t="s">
        <v>41</v>
      </c>
      <c r="C42" s="104">
        <v>43252</v>
      </c>
      <c r="D42" s="112">
        <v>352605231</v>
      </c>
      <c r="E42" s="110" t="s">
        <v>54</v>
      </c>
      <c r="F42" s="99" t="s">
        <v>33</v>
      </c>
      <c r="G42" s="110" t="s">
        <v>55</v>
      </c>
      <c r="H42" s="102" t="s">
        <v>14</v>
      </c>
      <c r="I42" s="100" t="s">
        <v>56</v>
      </c>
      <c r="J42" s="111">
        <v>3.54</v>
      </c>
      <c r="K42" s="110" t="s">
        <v>53</v>
      </c>
      <c r="L42" s="110" t="s">
        <v>221</v>
      </c>
    </row>
    <row r="43" spans="1:12" ht="80.099999999999994" customHeight="1">
      <c r="A43" s="102">
        <v>4</v>
      </c>
      <c r="B43" s="113" t="s">
        <v>57</v>
      </c>
      <c r="C43" s="104">
        <v>43255</v>
      </c>
      <c r="D43" s="112">
        <v>632300012</v>
      </c>
      <c r="E43" s="110" t="s">
        <v>15</v>
      </c>
      <c r="F43" s="99" t="s">
        <v>23</v>
      </c>
      <c r="G43" s="110" t="s">
        <v>58</v>
      </c>
      <c r="H43" s="102" t="s">
        <v>59</v>
      </c>
      <c r="I43" s="100" t="s">
        <v>16</v>
      </c>
      <c r="J43" s="111">
        <v>1246.94</v>
      </c>
      <c r="K43" s="110" t="s">
        <v>19</v>
      </c>
      <c r="L43" s="110" t="s">
        <v>352</v>
      </c>
    </row>
    <row r="44" spans="1:12" ht="80.099999999999994" customHeight="1">
      <c r="A44" s="102">
        <v>5</v>
      </c>
      <c r="B44" s="113" t="s">
        <v>60</v>
      </c>
      <c r="C44" s="104">
        <v>43255</v>
      </c>
      <c r="D44" s="112">
        <v>632300012</v>
      </c>
      <c r="E44" s="110" t="s">
        <v>15</v>
      </c>
      <c r="F44" s="105" t="s">
        <v>61</v>
      </c>
      <c r="G44" s="110" t="s">
        <v>62</v>
      </c>
      <c r="H44" s="102" t="s">
        <v>63</v>
      </c>
      <c r="I44" s="100" t="s">
        <v>16</v>
      </c>
      <c r="J44" s="111">
        <v>1788.87</v>
      </c>
      <c r="K44" s="110" t="s">
        <v>24</v>
      </c>
      <c r="L44" s="110" t="s">
        <v>352</v>
      </c>
    </row>
    <row r="45" spans="1:12" ht="80.099999999999994" customHeight="1">
      <c r="A45" s="102">
        <v>6</v>
      </c>
      <c r="B45" s="113" t="s">
        <v>64</v>
      </c>
      <c r="C45" s="104">
        <v>43255</v>
      </c>
      <c r="D45" s="112">
        <v>369900026</v>
      </c>
      <c r="E45" s="110" t="s">
        <v>65</v>
      </c>
      <c r="F45" s="99" t="s">
        <v>66</v>
      </c>
      <c r="G45" s="110" t="s">
        <v>67</v>
      </c>
      <c r="H45" s="102" t="s">
        <v>14</v>
      </c>
      <c r="I45" s="100" t="s">
        <v>68</v>
      </c>
      <c r="J45" s="111">
        <v>762</v>
      </c>
      <c r="K45" s="110" t="s">
        <v>69</v>
      </c>
      <c r="L45" s="110" t="s">
        <v>221</v>
      </c>
    </row>
    <row r="46" spans="1:12" ht="80.099999999999994" customHeight="1">
      <c r="A46" s="102">
        <v>7</v>
      </c>
      <c r="B46" s="113" t="s">
        <v>70</v>
      </c>
      <c r="C46" s="104">
        <v>43255</v>
      </c>
      <c r="D46" s="101">
        <v>369900026</v>
      </c>
      <c r="E46" s="106" t="s">
        <v>65</v>
      </c>
      <c r="F46" s="105" t="s">
        <v>66</v>
      </c>
      <c r="G46" s="110" t="s">
        <v>71</v>
      </c>
      <c r="H46" s="102" t="s">
        <v>14</v>
      </c>
      <c r="I46" s="100" t="s">
        <v>72</v>
      </c>
      <c r="J46" s="111">
        <v>348</v>
      </c>
      <c r="K46" s="110" t="s">
        <v>69</v>
      </c>
      <c r="L46" s="110" t="s">
        <v>221</v>
      </c>
    </row>
    <row r="47" spans="1:12" ht="80.099999999999994" customHeight="1">
      <c r="A47" s="102">
        <v>8</v>
      </c>
      <c r="B47" s="113" t="s">
        <v>73</v>
      </c>
      <c r="C47" s="104">
        <v>43255</v>
      </c>
      <c r="D47" s="101">
        <v>881220011</v>
      </c>
      <c r="E47" s="106" t="s">
        <v>74</v>
      </c>
      <c r="F47" s="99" t="s">
        <v>20</v>
      </c>
      <c r="G47" s="106" t="s">
        <v>75</v>
      </c>
      <c r="H47" s="103" t="s">
        <v>14</v>
      </c>
      <c r="I47" s="100" t="s">
        <v>76</v>
      </c>
      <c r="J47" s="114">
        <v>892.5</v>
      </c>
      <c r="K47" s="106" t="s">
        <v>77</v>
      </c>
      <c r="L47" s="106" t="s">
        <v>221</v>
      </c>
    </row>
    <row r="48" spans="1:12" ht="80.099999999999994" customHeight="1">
      <c r="A48" s="102">
        <v>9</v>
      </c>
      <c r="B48" s="113" t="s">
        <v>120</v>
      </c>
      <c r="C48" s="104">
        <v>43255</v>
      </c>
      <c r="D48" s="101">
        <v>369900026</v>
      </c>
      <c r="E48" s="106" t="s">
        <v>65</v>
      </c>
      <c r="F48" s="99" t="s">
        <v>66</v>
      </c>
      <c r="G48" s="106" t="s">
        <v>121</v>
      </c>
      <c r="H48" s="103" t="s">
        <v>14</v>
      </c>
      <c r="I48" s="100" t="s">
        <v>122</v>
      </c>
      <c r="J48" s="114">
        <v>1801.04</v>
      </c>
      <c r="K48" s="106" t="s">
        <v>123</v>
      </c>
      <c r="L48" s="106" t="s">
        <v>221</v>
      </c>
    </row>
    <row r="49" spans="1:12" ht="80.099999999999994" customHeight="1">
      <c r="A49" s="102">
        <v>10</v>
      </c>
      <c r="B49" s="102" t="s">
        <v>124</v>
      </c>
      <c r="C49" s="115">
        <v>43255</v>
      </c>
      <c r="D49" s="112">
        <v>624940012</v>
      </c>
      <c r="E49" s="110" t="s">
        <v>125</v>
      </c>
      <c r="F49" s="110" t="s">
        <v>66</v>
      </c>
      <c r="G49" s="110" t="s">
        <v>126</v>
      </c>
      <c r="H49" s="102" t="s">
        <v>14</v>
      </c>
      <c r="I49" s="100" t="s">
        <v>127</v>
      </c>
      <c r="J49" s="111">
        <v>80</v>
      </c>
      <c r="K49" s="110" t="s">
        <v>128</v>
      </c>
      <c r="L49" s="106" t="s">
        <v>221</v>
      </c>
    </row>
    <row r="50" spans="1:12" ht="80.099999999999994" customHeight="1">
      <c r="A50" s="102">
        <v>10</v>
      </c>
      <c r="B50" s="102" t="s">
        <v>124</v>
      </c>
      <c r="C50" s="115">
        <v>43255</v>
      </c>
      <c r="D50" s="112">
        <v>369400022</v>
      </c>
      <c r="E50" s="110" t="s">
        <v>129</v>
      </c>
      <c r="F50" s="110" t="s">
        <v>66</v>
      </c>
      <c r="G50" s="116" t="s">
        <v>130</v>
      </c>
      <c r="H50" s="137" t="s">
        <v>47</v>
      </c>
      <c r="I50" s="100" t="s">
        <v>131</v>
      </c>
      <c r="J50" s="117">
        <v>27</v>
      </c>
      <c r="K50" s="116" t="s">
        <v>128</v>
      </c>
      <c r="L50" s="109" t="s">
        <v>221</v>
      </c>
    </row>
    <row r="51" spans="1:12" ht="80.099999999999994" customHeight="1">
      <c r="A51" s="102">
        <v>10</v>
      </c>
      <c r="B51" s="102" t="s">
        <v>124</v>
      </c>
      <c r="C51" s="115">
        <v>43255</v>
      </c>
      <c r="D51" s="112">
        <v>369400022</v>
      </c>
      <c r="E51" s="110" t="s">
        <v>129</v>
      </c>
      <c r="F51" s="110" t="s">
        <v>66</v>
      </c>
      <c r="G51" s="99" t="s">
        <v>135</v>
      </c>
      <c r="H51" s="103" t="s">
        <v>132</v>
      </c>
      <c r="I51" s="100" t="s">
        <v>133</v>
      </c>
      <c r="J51" s="114">
        <v>160</v>
      </c>
      <c r="K51" s="106" t="s">
        <v>128</v>
      </c>
      <c r="L51" s="106" t="s">
        <v>221</v>
      </c>
    </row>
    <row r="52" spans="1:12" ht="80.099999999999994" customHeight="1">
      <c r="A52" s="102">
        <v>10</v>
      </c>
      <c r="B52" s="102" t="s">
        <v>124</v>
      </c>
      <c r="C52" s="115">
        <v>43255</v>
      </c>
      <c r="D52" s="112">
        <v>369400022</v>
      </c>
      <c r="E52" s="110" t="s">
        <v>129</v>
      </c>
      <c r="F52" s="110" t="s">
        <v>66</v>
      </c>
      <c r="G52" s="110" t="s">
        <v>136</v>
      </c>
      <c r="H52" s="102" t="s">
        <v>17</v>
      </c>
      <c r="I52" s="100" t="s">
        <v>137</v>
      </c>
      <c r="J52" s="111">
        <v>22.5</v>
      </c>
      <c r="K52" s="110" t="s">
        <v>128</v>
      </c>
      <c r="L52" s="110" t="s">
        <v>221</v>
      </c>
    </row>
    <row r="53" spans="1:12" ht="80.099999999999994" customHeight="1">
      <c r="A53" s="102">
        <v>10</v>
      </c>
      <c r="B53" s="102" t="s">
        <v>124</v>
      </c>
      <c r="C53" s="115">
        <v>43255</v>
      </c>
      <c r="D53" s="112">
        <v>369400022</v>
      </c>
      <c r="E53" s="110" t="s">
        <v>129</v>
      </c>
      <c r="F53" s="110" t="s">
        <v>66</v>
      </c>
      <c r="G53" s="110" t="s">
        <v>138</v>
      </c>
      <c r="H53" s="102" t="s">
        <v>139</v>
      </c>
      <c r="I53" s="100" t="s">
        <v>39</v>
      </c>
      <c r="J53" s="111">
        <v>72</v>
      </c>
      <c r="K53" s="110" t="s">
        <v>128</v>
      </c>
      <c r="L53" s="110" t="s">
        <v>221</v>
      </c>
    </row>
    <row r="54" spans="1:12" ht="80.099999999999994" customHeight="1">
      <c r="A54" s="102">
        <v>10</v>
      </c>
      <c r="B54" s="102" t="s">
        <v>124</v>
      </c>
      <c r="C54" s="115">
        <v>43255</v>
      </c>
      <c r="D54" s="112">
        <v>623530012</v>
      </c>
      <c r="E54" s="110" t="s">
        <v>141</v>
      </c>
      <c r="F54" s="110" t="s">
        <v>66</v>
      </c>
      <c r="G54" s="110" t="s">
        <v>142</v>
      </c>
      <c r="H54" s="102" t="s">
        <v>47</v>
      </c>
      <c r="I54" s="100" t="s">
        <v>143</v>
      </c>
      <c r="J54" s="111">
        <v>21</v>
      </c>
      <c r="K54" s="110" t="s">
        <v>128</v>
      </c>
      <c r="L54" s="110" t="s">
        <v>221</v>
      </c>
    </row>
    <row r="55" spans="1:12" ht="80.099999999999994" customHeight="1">
      <c r="A55" s="102">
        <v>10</v>
      </c>
      <c r="B55" s="102" t="s">
        <v>124</v>
      </c>
      <c r="C55" s="115">
        <v>43255</v>
      </c>
      <c r="D55" s="112">
        <v>347905211</v>
      </c>
      <c r="E55" s="110" t="s">
        <v>144</v>
      </c>
      <c r="F55" s="110" t="s">
        <v>66</v>
      </c>
      <c r="G55" s="110" t="s">
        <v>145</v>
      </c>
      <c r="H55" s="102" t="s">
        <v>146</v>
      </c>
      <c r="I55" s="100" t="s">
        <v>147</v>
      </c>
      <c r="J55" s="111">
        <v>15</v>
      </c>
      <c r="K55" s="110" t="s">
        <v>128</v>
      </c>
      <c r="L55" s="110" t="s">
        <v>221</v>
      </c>
    </row>
    <row r="56" spans="1:12" ht="80.099999999999994" customHeight="1">
      <c r="A56" s="102">
        <v>10</v>
      </c>
      <c r="B56" s="102" t="s">
        <v>124</v>
      </c>
      <c r="C56" s="115">
        <v>43255</v>
      </c>
      <c r="D56" s="112">
        <v>347905211</v>
      </c>
      <c r="E56" s="110" t="s">
        <v>144</v>
      </c>
      <c r="F56" s="110" t="s">
        <v>66</v>
      </c>
      <c r="G56" s="110" t="s">
        <v>148</v>
      </c>
      <c r="H56" s="102" t="s">
        <v>149</v>
      </c>
      <c r="I56" s="100" t="s">
        <v>150</v>
      </c>
      <c r="J56" s="111">
        <v>20</v>
      </c>
      <c r="K56" s="110" t="s">
        <v>128</v>
      </c>
      <c r="L56" s="110" t="s">
        <v>221</v>
      </c>
    </row>
    <row r="57" spans="1:12" ht="80.099999999999994" customHeight="1">
      <c r="A57" s="102">
        <v>11</v>
      </c>
      <c r="B57" s="118" t="s">
        <v>78</v>
      </c>
      <c r="C57" s="119">
        <v>43256</v>
      </c>
      <c r="D57" s="120">
        <v>369900026</v>
      </c>
      <c r="E57" s="121" t="s">
        <v>65</v>
      </c>
      <c r="F57" s="105" t="s">
        <v>66</v>
      </c>
      <c r="G57" s="106" t="s">
        <v>79</v>
      </c>
      <c r="H57" s="103" t="s">
        <v>14</v>
      </c>
      <c r="I57" s="100" t="s">
        <v>80</v>
      </c>
      <c r="J57" s="114">
        <v>1135.75</v>
      </c>
      <c r="K57" s="106" t="s">
        <v>81</v>
      </c>
      <c r="L57" s="106" t="s">
        <v>221</v>
      </c>
    </row>
    <row r="58" spans="1:12" ht="80.099999999999994" customHeight="1">
      <c r="A58" s="102">
        <v>12</v>
      </c>
      <c r="B58" s="103" t="s">
        <v>82</v>
      </c>
      <c r="C58" s="122">
        <v>43256</v>
      </c>
      <c r="D58" s="101">
        <v>871300011</v>
      </c>
      <c r="E58" s="106" t="s">
        <v>83</v>
      </c>
      <c r="F58" s="106" t="s">
        <v>18</v>
      </c>
      <c r="G58" s="106" t="s">
        <v>84</v>
      </c>
      <c r="H58" s="103" t="s">
        <v>14</v>
      </c>
      <c r="I58" s="100" t="s">
        <v>85</v>
      </c>
      <c r="J58" s="114">
        <v>250</v>
      </c>
      <c r="K58" s="106" t="s">
        <v>86</v>
      </c>
      <c r="L58" s="106" t="s">
        <v>221</v>
      </c>
    </row>
    <row r="59" spans="1:12" ht="80.099999999999994" customHeight="1">
      <c r="A59" s="102">
        <v>13</v>
      </c>
      <c r="B59" s="123" t="s">
        <v>151</v>
      </c>
      <c r="C59" s="122">
        <v>43256</v>
      </c>
      <c r="D59" s="112">
        <v>643500012</v>
      </c>
      <c r="E59" s="110" t="s">
        <v>152</v>
      </c>
      <c r="F59" s="105" t="s">
        <v>156</v>
      </c>
      <c r="G59" s="110" t="s">
        <v>153</v>
      </c>
      <c r="H59" s="102" t="s">
        <v>154</v>
      </c>
      <c r="I59" s="100" t="s">
        <v>140</v>
      </c>
      <c r="J59" s="111">
        <v>1368</v>
      </c>
      <c r="K59" s="110" t="s">
        <v>155</v>
      </c>
      <c r="L59" s="110" t="s">
        <v>221</v>
      </c>
    </row>
    <row r="60" spans="1:12" ht="80.099999999999994" customHeight="1">
      <c r="A60" s="102">
        <v>14</v>
      </c>
      <c r="B60" s="102" t="s">
        <v>87</v>
      </c>
      <c r="C60" s="115">
        <v>43259</v>
      </c>
      <c r="D60" s="101">
        <v>612760011</v>
      </c>
      <c r="E60" s="106" t="s">
        <v>89</v>
      </c>
      <c r="F60" s="110" t="s">
        <v>88</v>
      </c>
      <c r="G60" s="106" t="s">
        <v>90</v>
      </c>
      <c r="H60" s="103" t="s">
        <v>14</v>
      </c>
      <c r="I60" s="100" t="s">
        <v>91</v>
      </c>
      <c r="J60" s="114">
        <v>1287.06</v>
      </c>
      <c r="K60" s="106" t="s">
        <v>92</v>
      </c>
      <c r="L60" s="106" t="s">
        <v>221</v>
      </c>
    </row>
    <row r="61" spans="1:12" ht="80.099999999999994" customHeight="1">
      <c r="A61" s="102">
        <v>15</v>
      </c>
      <c r="B61" s="103" t="s">
        <v>93</v>
      </c>
      <c r="C61" s="122">
        <v>43259</v>
      </c>
      <c r="D61" s="101">
        <v>612760011</v>
      </c>
      <c r="E61" s="106" t="s">
        <v>89</v>
      </c>
      <c r="F61" s="106" t="s">
        <v>88</v>
      </c>
      <c r="G61" s="106" t="s">
        <v>94</v>
      </c>
      <c r="H61" s="103" t="s">
        <v>14</v>
      </c>
      <c r="I61" s="100" t="s">
        <v>95</v>
      </c>
      <c r="J61" s="114">
        <v>369.45</v>
      </c>
      <c r="K61" s="106" t="s">
        <v>92</v>
      </c>
      <c r="L61" s="106" t="s">
        <v>221</v>
      </c>
    </row>
    <row r="62" spans="1:12" ht="80.099999999999994" customHeight="1">
      <c r="A62" s="102">
        <v>16</v>
      </c>
      <c r="B62" s="102" t="s">
        <v>96</v>
      </c>
      <c r="C62" s="115">
        <v>43262</v>
      </c>
      <c r="D62" s="101">
        <v>838200113</v>
      </c>
      <c r="E62" s="106" t="s">
        <v>97</v>
      </c>
      <c r="F62" s="110" t="s">
        <v>21</v>
      </c>
      <c r="G62" s="106" t="s">
        <v>98</v>
      </c>
      <c r="H62" s="103" t="s">
        <v>14</v>
      </c>
      <c r="I62" s="100" t="s">
        <v>25</v>
      </c>
      <c r="J62" s="114">
        <v>18</v>
      </c>
      <c r="K62" s="106" t="s">
        <v>99</v>
      </c>
      <c r="L62" s="106" t="s">
        <v>221</v>
      </c>
    </row>
    <row r="63" spans="1:12" ht="80.099999999999994" customHeight="1">
      <c r="A63" s="108">
        <v>17</v>
      </c>
      <c r="B63" s="103" t="s">
        <v>100</v>
      </c>
      <c r="C63" s="122">
        <v>43263</v>
      </c>
      <c r="D63" s="101">
        <v>871410011</v>
      </c>
      <c r="E63" s="106" t="s">
        <v>26</v>
      </c>
      <c r="F63" s="106" t="s">
        <v>27</v>
      </c>
      <c r="G63" s="106" t="s">
        <v>101</v>
      </c>
      <c r="H63" s="103" t="s">
        <v>14</v>
      </c>
      <c r="I63" s="100" t="s">
        <v>102</v>
      </c>
      <c r="J63" s="114">
        <v>261.5</v>
      </c>
      <c r="K63" s="106" t="s">
        <v>103</v>
      </c>
      <c r="L63" s="106" t="s">
        <v>221</v>
      </c>
    </row>
    <row r="64" spans="1:12" ht="80.099999999999994" customHeight="1">
      <c r="A64" s="108">
        <v>18</v>
      </c>
      <c r="B64" s="102" t="s">
        <v>157</v>
      </c>
      <c r="C64" s="115">
        <v>43263</v>
      </c>
      <c r="D64" s="112">
        <v>871410011</v>
      </c>
      <c r="E64" s="110" t="s">
        <v>26</v>
      </c>
      <c r="F64" s="124" t="s">
        <v>27</v>
      </c>
      <c r="G64" s="110" t="s">
        <v>158</v>
      </c>
      <c r="H64" s="102" t="s">
        <v>14</v>
      </c>
      <c r="I64" s="100" t="s">
        <v>159</v>
      </c>
      <c r="J64" s="111">
        <v>310</v>
      </c>
      <c r="K64" s="110" t="s">
        <v>160</v>
      </c>
      <c r="L64" s="99" t="s">
        <v>221</v>
      </c>
    </row>
    <row r="65" spans="1:12" ht="80.099999999999994" customHeight="1">
      <c r="A65" s="108">
        <v>19</v>
      </c>
      <c r="B65" s="125" t="s">
        <v>161</v>
      </c>
      <c r="C65" s="126">
        <v>43263</v>
      </c>
      <c r="D65" s="112">
        <v>4516003170</v>
      </c>
      <c r="E65" s="110" t="s">
        <v>162</v>
      </c>
      <c r="F65" s="105" t="s">
        <v>18</v>
      </c>
      <c r="G65" s="110" t="s">
        <v>163</v>
      </c>
      <c r="H65" s="102" t="s">
        <v>47</v>
      </c>
      <c r="I65" s="100" t="s">
        <v>164</v>
      </c>
      <c r="J65" s="111">
        <v>420</v>
      </c>
      <c r="K65" s="110" t="s">
        <v>165</v>
      </c>
      <c r="L65" s="110" t="s">
        <v>221</v>
      </c>
    </row>
    <row r="66" spans="1:12" ht="80.099999999999994" customHeight="1">
      <c r="A66" s="108">
        <v>20</v>
      </c>
      <c r="B66" s="102" t="s">
        <v>166</v>
      </c>
      <c r="C66" s="115">
        <v>43263</v>
      </c>
      <c r="D66" s="112">
        <v>265600023</v>
      </c>
      <c r="E66" s="110" t="s">
        <v>167</v>
      </c>
      <c r="F66" s="99" t="s">
        <v>21</v>
      </c>
      <c r="G66" s="110" t="s">
        <v>168</v>
      </c>
      <c r="H66" s="102" t="s">
        <v>14</v>
      </c>
      <c r="I66" s="100" t="s">
        <v>169</v>
      </c>
      <c r="J66" s="111">
        <v>264.60000000000002</v>
      </c>
      <c r="K66" s="110" t="s">
        <v>170</v>
      </c>
      <c r="L66" s="110" t="s">
        <v>221</v>
      </c>
    </row>
    <row r="67" spans="1:12" ht="80.099999999999994" customHeight="1">
      <c r="A67" s="108">
        <v>20</v>
      </c>
      <c r="B67" s="102" t="s">
        <v>166</v>
      </c>
      <c r="C67" s="115">
        <v>43263</v>
      </c>
      <c r="D67" s="112">
        <v>859900021</v>
      </c>
      <c r="E67" s="110" t="s">
        <v>171</v>
      </c>
      <c r="F67" s="99" t="s">
        <v>21</v>
      </c>
      <c r="G67" s="110" t="s">
        <v>172</v>
      </c>
      <c r="H67" s="102" t="s">
        <v>173</v>
      </c>
      <c r="I67" s="100" t="s">
        <v>174</v>
      </c>
      <c r="J67" s="111">
        <v>30</v>
      </c>
      <c r="K67" s="110" t="s">
        <v>170</v>
      </c>
      <c r="L67" s="110" t="s">
        <v>353</v>
      </c>
    </row>
    <row r="68" spans="1:12" ht="80.099999999999994" customHeight="1">
      <c r="A68" s="108">
        <v>20</v>
      </c>
      <c r="B68" s="102" t="s">
        <v>166</v>
      </c>
      <c r="C68" s="115">
        <v>43263</v>
      </c>
      <c r="D68" s="112">
        <v>265600023</v>
      </c>
      <c r="E68" s="110" t="s">
        <v>167</v>
      </c>
      <c r="F68" s="99" t="s">
        <v>21</v>
      </c>
      <c r="G68" s="110" t="s">
        <v>175</v>
      </c>
      <c r="H68" s="102" t="s">
        <v>14</v>
      </c>
      <c r="I68" s="100" t="s">
        <v>176</v>
      </c>
      <c r="J68" s="111">
        <v>120</v>
      </c>
      <c r="K68" s="110" t="s">
        <v>170</v>
      </c>
      <c r="L68" s="110" t="s">
        <v>221</v>
      </c>
    </row>
    <row r="69" spans="1:12" ht="80.099999999999994" customHeight="1">
      <c r="A69" s="108">
        <v>21</v>
      </c>
      <c r="B69" s="103" t="s">
        <v>104</v>
      </c>
      <c r="C69" s="122">
        <v>43265</v>
      </c>
      <c r="D69" s="101">
        <v>3699000143</v>
      </c>
      <c r="E69" s="106" t="s">
        <v>106</v>
      </c>
      <c r="F69" s="106" t="s">
        <v>105</v>
      </c>
      <c r="G69" s="121" t="s">
        <v>111</v>
      </c>
      <c r="H69" s="138" t="s">
        <v>107</v>
      </c>
      <c r="I69" s="100" t="s">
        <v>108</v>
      </c>
      <c r="J69" s="127">
        <v>409.2</v>
      </c>
      <c r="K69" s="128" t="s">
        <v>109</v>
      </c>
      <c r="L69" s="107" t="s">
        <v>340</v>
      </c>
    </row>
    <row r="70" spans="1:12" ht="80.099999999999994" customHeight="1">
      <c r="A70" s="108">
        <v>21</v>
      </c>
      <c r="B70" s="103" t="s">
        <v>104</v>
      </c>
      <c r="C70" s="122">
        <v>43265</v>
      </c>
      <c r="D70" s="129">
        <v>429970022</v>
      </c>
      <c r="E70" s="116" t="s">
        <v>112</v>
      </c>
      <c r="F70" s="110" t="s">
        <v>105</v>
      </c>
      <c r="G70" s="110" t="s">
        <v>111</v>
      </c>
      <c r="H70" s="102" t="s">
        <v>107</v>
      </c>
      <c r="I70" s="100" t="s">
        <v>39</v>
      </c>
      <c r="J70" s="111">
        <v>396</v>
      </c>
      <c r="K70" s="110" t="s">
        <v>113</v>
      </c>
      <c r="L70" s="110" t="s">
        <v>340</v>
      </c>
    </row>
    <row r="71" spans="1:12" ht="80.099999999999994" customHeight="1">
      <c r="A71" s="108">
        <v>21</v>
      </c>
      <c r="B71" s="103" t="s">
        <v>104</v>
      </c>
      <c r="C71" s="122">
        <v>43265</v>
      </c>
      <c r="D71" s="101">
        <v>321290424</v>
      </c>
      <c r="E71" s="106" t="s">
        <v>114</v>
      </c>
      <c r="F71" s="106" t="s">
        <v>105</v>
      </c>
      <c r="G71" s="106" t="s">
        <v>111</v>
      </c>
      <c r="H71" s="102" t="s">
        <v>107</v>
      </c>
      <c r="I71" s="100" t="s">
        <v>117</v>
      </c>
      <c r="J71" s="111">
        <v>1188</v>
      </c>
      <c r="K71" s="110" t="s">
        <v>113</v>
      </c>
      <c r="L71" s="110" t="s">
        <v>340</v>
      </c>
    </row>
    <row r="72" spans="1:12" ht="80.099999999999994" customHeight="1">
      <c r="A72" s="108">
        <v>21</v>
      </c>
      <c r="B72" s="103" t="s">
        <v>104</v>
      </c>
      <c r="C72" s="122">
        <v>43265</v>
      </c>
      <c r="D72" s="129">
        <v>321220014</v>
      </c>
      <c r="E72" s="116" t="s">
        <v>115</v>
      </c>
      <c r="F72" s="110" t="s">
        <v>105</v>
      </c>
      <c r="G72" s="110" t="s">
        <v>111</v>
      </c>
      <c r="H72" s="102" t="s">
        <v>116</v>
      </c>
      <c r="I72" s="100" t="s">
        <v>45</v>
      </c>
      <c r="J72" s="111">
        <v>159</v>
      </c>
      <c r="K72" s="110" t="s">
        <v>113</v>
      </c>
      <c r="L72" s="110" t="s">
        <v>340</v>
      </c>
    </row>
    <row r="73" spans="1:12" ht="80.099999999999994" customHeight="1">
      <c r="A73" s="108">
        <v>21</v>
      </c>
      <c r="B73" s="103" t="s">
        <v>104</v>
      </c>
      <c r="C73" s="122">
        <v>43265</v>
      </c>
      <c r="D73" s="112">
        <v>379200111</v>
      </c>
      <c r="E73" s="110" t="s">
        <v>118</v>
      </c>
      <c r="F73" s="110" t="s">
        <v>105</v>
      </c>
      <c r="G73" s="110" t="s">
        <v>111</v>
      </c>
      <c r="H73" s="102" t="s">
        <v>107</v>
      </c>
      <c r="I73" s="100" t="s">
        <v>119</v>
      </c>
      <c r="J73" s="111">
        <v>792</v>
      </c>
      <c r="K73" s="110" t="s">
        <v>113</v>
      </c>
      <c r="L73" s="110" t="s">
        <v>340</v>
      </c>
    </row>
    <row r="74" spans="1:12" ht="80.099999999999994" customHeight="1">
      <c r="A74" s="108">
        <v>22</v>
      </c>
      <c r="B74" s="102" t="s">
        <v>210</v>
      </c>
      <c r="C74" s="115">
        <v>43272</v>
      </c>
      <c r="D74" s="112">
        <v>632300012</v>
      </c>
      <c r="E74" s="110" t="s">
        <v>15</v>
      </c>
      <c r="F74" s="105" t="s">
        <v>211</v>
      </c>
      <c r="G74" s="110" t="s">
        <v>212</v>
      </c>
      <c r="H74" s="102" t="s">
        <v>213</v>
      </c>
      <c r="I74" s="100" t="s">
        <v>16</v>
      </c>
      <c r="J74" s="111">
        <v>4215</v>
      </c>
      <c r="K74" s="110" t="s">
        <v>214</v>
      </c>
      <c r="L74" s="110" t="s">
        <v>352</v>
      </c>
    </row>
    <row r="75" spans="1:12" ht="80.099999999999994" customHeight="1">
      <c r="A75" s="108">
        <v>23</v>
      </c>
      <c r="B75" s="102" t="s">
        <v>177</v>
      </c>
      <c r="C75" s="115">
        <v>43266</v>
      </c>
      <c r="D75" s="112">
        <v>643220011</v>
      </c>
      <c r="E75" s="110" t="s">
        <v>179</v>
      </c>
      <c r="F75" s="99" t="s">
        <v>178</v>
      </c>
      <c r="G75" s="110" t="s">
        <v>180</v>
      </c>
      <c r="H75" s="102" t="s">
        <v>154</v>
      </c>
      <c r="I75" s="100" t="s">
        <v>127</v>
      </c>
      <c r="J75" s="111">
        <v>1520</v>
      </c>
      <c r="K75" s="110" t="s">
        <v>181</v>
      </c>
      <c r="L75" s="110" t="s">
        <v>221</v>
      </c>
    </row>
    <row r="76" spans="1:12" ht="80.099999999999994" customHeight="1">
      <c r="A76" s="108">
        <v>24</v>
      </c>
      <c r="B76" s="102" t="s">
        <v>182</v>
      </c>
      <c r="C76" s="115">
        <v>43272</v>
      </c>
      <c r="D76" s="112">
        <v>632300012</v>
      </c>
      <c r="E76" s="110" t="s">
        <v>15</v>
      </c>
      <c r="F76" s="105" t="s">
        <v>183</v>
      </c>
      <c r="G76" s="110" t="s">
        <v>184</v>
      </c>
      <c r="H76" s="102" t="s">
        <v>185</v>
      </c>
      <c r="I76" s="100" t="s">
        <v>186</v>
      </c>
      <c r="J76" s="111">
        <v>1459.82</v>
      </c>
      <c r="K76" s="110" t="s">
        <v>187</v>
      </c>
      <c r="L76" s="110" t="s">
        <v>352</v>
      </c>
    </row>
    <row r="77" spans="1:12" ht="80.099999999999994" customHeight="1">
      <c r="A77" s="130">
        <v>25</v>
      </c>
      <c r="B77" s="102" t="s">
        <v>188</v>
      </c>
      <c r="C77" s="115">
        <v>43273</v>
      </c>
      <c r="D77" s="112">
        <v>632300012</v>
      </c>
      <c r="E77" s="110" t="s">
        <v>15</v>
      </c>
      <c r="F77" s="99" t="s">
        <v>183</v>
      </c>
      <c r="G77" s="110" t="s">
        <v>189</v>
      </c>
      <c r="H77" s="102" t="s">
        <v>190</v>
      </c>
      <c r="I77" s="100" t="s">
        <v>186</v>
      </c>
      <c r="J77" s="111">
        <v>2153.58</v>
      </c>
      <c r="K77" s="110" t="s">
        <v>191</v>
      </c>
      <c r="L77" s="110" t="s">
        <v>352</v>
      </c>
    </row>
    <row r="78" spans="1:12" ht="80.099999999999994" customHeight="1">
      <c r="A78" s="130">
        <v>26</v>
      </c>
      <c r="B78" s="102" t="s">
        <v>192</v>
      </c>
      <c r="C78" s="115">
        <v>43277</v>
      </c>
      <c r="D78" s="112">
        <v>859901911</v>
      </c>
      <c r="E78" s="110" t="s">
        <v>194</v>
      </c>
      <c r="F78" s="99" t="s">
        <v>193</v>
      </c>
      <c r="G78" s="116" t="s">
        <v>195</v>
      </c>
      <c r="H78" s="137" t="s">
        <v>14</v>
      </c>
      <c r="I78" s="100" t="s">
        <v>196</v>
      </c>
      <c r="J78" s="117">
        <v>65</v>
      </c>
      <c r="K78" s="116" t="s">
        <v>197</v>
      </c>
      <c r="L78" s="99" t="s">
        <v>221</v>
      </c>
    </row>
    <row r="79" spans="1:12" ht="80.099999999999994" customHeight="1">
      <c r="A79" s="108">
        <v>26</v>
      </c>
      <c r="B79" s="102" t="s">
        <v>192</v>
      </c>
      <c r="C79" s="115">
        <v>43277</v>
      </c>
      <c r="D79" s="112">
        <v>859901911</v>
      </c>
      <c r="E79" s="110" t="s">
        <v>194</v>
      </c>
      <c r="F79" s="105" t="s">
        <v>193</v>
      </c>
      <c r="G79" s="110" t="s">
        <v>198</v>
      </c>
      <c r="H79" s="102" t="s">
        <v>14</v>
      </c>
      <c r="I79" s="100" t="s">
        <v>176</v>
      </c>
      <c r="J79" s="111">
        <v>120</v>
      </c>
      <c r="K79" s="110" t="s">
        <v>197</v>
      </c>
      <c r="L79" s="110" t="s">
        <v>221</v>
      </c>
    </row>
    <row r="80" spans="1:12" ht="80.099999999999994" customHeight="1">
      <c r="A80" s="108">
        <v>26</v>
      </c>
      <c r="B80" s="102" t="s">
        <v>192</v>
      </c>
      <c r="C80" s="115">
        <v>43277</v>
      </c>
      <c r="D80" s="112">
        <v>859901911</v>
      </c>
      <c r="E80" s="110" t="s">
        <v>194</v>
      </c>
      <c r="F80" s="99" t="s">
        <v>193</v>
      </c>
      <c r="G80" s="110" t="s">
        <v>199</v>
      </c>
      <c r="H80" s="102" t="s">
        <v>14</v>
      </c>
      <c r="I80" s="100" t="s">
        <v>134</v>
      </c>
      <c r="J80" s="111">
        <v>160</v>
      </c>
      <c r="K80" s="110" t="s">
        <v>197</v>
      </c>
      <c r="L80" s="110" t="s">
        <v>221</v>
      </c>
    </row>
    <row r="81" spans="1:12" ht="80.099999999999994" customHeight="1">
      <c r="A81" s="108">
        <v>27</v>
      </c>
      <c r="B81" s="102" t="s">
        <v>200</v>
      </c>
      <c r="C81" s="115">
        <v>43277</v>
      </c>
      <c r="D81" s="112">
        <v>859901911</v>
      </c>
      <c r="E81" s="110" t="s">
        <v>194</v>
      </c>
      <c r="F81" s="99" t="s">
        <v>193</v>
      </c>
      <c r="G81" s="110" t="s">
        <v>201</v>
      </c>
      <c r="H81" s="102" t="s">
        <v>14</v>
      </c>
      <c r="I81" s="100" t="s">
        <v>134</v>
      </c>
      <c r="J81" s="111">
        <v>160</v>
      </c>
      <c r="K81" s="110" t="s">
        <v>197</v>
      </c>
      <c r="L81" s="110" t="s">
        <v>221</v>
      </c>
    </row>
    <row r="82" spans="1:12" ht="80.099999999999994" customHeight="1">
      <c r="A82" s="108">
        <v>27</v>
      </c>
      <c r="B82" s="102" t="s">
        <v>200</v>
      </c>
      <c r="C82" s="115">
        <v>43277</v>
      </c>
      <c r="D82" s="112">
        <v>859901911</v>
      </c>
      <c r="E82" s="110" t="s">
        <v>194</v>
      </c>
      <c r="F82" s="99" t="s">
        <v>193</v>
      </c>
      <c r="G82" s="110" t="s">
        <v>202</v>
      </c>
      <c r="H82" s="102" t="s">
        <v>14</v>
      </c>
      <c r="I82" s="100" t="s">
        <v>134</v>
      </c>
      <c r="J82" s="111">
        <v>160</v>
      </c>
      <c r="K82" s="110" t="s">
        <v>197</v>
      </c>
      <c r="L82" s="110" t="s">
        <v>221</v>
      </c>
    </row>
    <row r="83" spans="1:12" ht="80.099999999999994" customHeight="1">
      <c r="A83" s="108">
        <v>27</v>
      </c>
      <c r="B83" s="102" t="s">
        <v>200</v>
      </c>
      <c r="C83" s="115">
        <v>43277</v>
      </c>
      <c r="D83" s="112">
        <v>859901911</v>
      </c>
      <c r="E83" s="110" t="s">
        <v>194</v>
      </c>
      <c r="F83" s="99" t="s">
        <v>193</v>
      </c>
      <c r="G83" s="106" t="s">
        <v>203</v>
      </c>
      <c r="H83" s="103" t="s">
        <v>14</v>
      </c>
      <c r="I83" s="100" t="s">
        <v>134</v>
      </c>
      <c r="J83" s="114">
        <v>160</v>
      </c>
      <c r="K83" s="106" t="s">
        <v>197</v>
      </c>
      <c r="L83" s="106" t="s">
        <v>221</v>
      </c>
    </row>
    <row r="84" spans="1:12" ht="80.099999999999994" customHeight="1">
      <c r="A84" s="108">
        <v>27</v>
      </c>
      <c r="B84" s="102" t="s">
        <v>200</v>
      </c>
      <c r="C84" s="115">
        <v>43277</v>
      </c>
      <c r="D84" s="112">
        <v>859901911</v>
      </c>
      <c r="E84" s="110" t="s">
        <v>194</v>
      </c>
      <c r="F84" s="99" t="s">
        <v>193</v>
      </c>
      <c r="G84" s="110" t="s">
        <v>204</v>
      </c>
      <c r="H84" s="102" t="s">
        <v>14</v>
      </c>
      <c r="I84" s="100" t="s">
        <v>205</v>
      </c>
      <c r="J84" s="111">
        <v>90</v>
      </c>
      <c r="K84" s="110" t="s">
        <v>197</v>
      </c>
      <c r="L84" s="110" t="s">
        <v>221</v>
      </c>
    </row>
    <row r="85" spans="1:12" ht="80.099999999999994" customHeight="1">
      <c r="A85" s="130">
        <v>27</v>
      </c>
      <c r="B85" s="102" t="s">
        <v>200</v>
      </c>
      <c r="C85" s="115">
        <v>43277</v>
      </c>
      <c r="D85" s="112">
        <v>859901911</v>
      </c>
      <c r="E85" s="110" t="s">
        <v>194</v>
      </c>
      <c r="F85" s="99" t="s">
        <v>193</v>
      </c>
      <c r="G85" s="110" t="s">
        <v>206</v>
      </c>
      <c r="H85" s="102" t="s">
        <v>14</v>
      </c>
      <c r="I85" s="100" t="s">
        <v>134</v>
      </c>
      <c r="J85" s="111">
        <v>160</v>
      </c>
      <c r="K85" s="110" t="s">
        <v>197</v>
      </c>
      <c r="L85" s="110" t="s">
        <v>221</v>
      </c>
    </row>
    <row r="86" spans="1:12" ht="80.099999999999994" customHeight="1">
      <c r="A86" s="130">
        <v>27</v>
      </c>
      <c r="B86" s="102" t="s">
        <v>200</v>
      </c>
      <c r="C86" s="115">
        <v>43277</v>
      </c>
      <c r="D86" s="112">
        <v>859901911</v>
      </c>
      <c r="E86" s="110" t="s">
        <v>194</v>
      </c>
      <c r="F86" s="99" t="s">
        <v>193</v>
      </c>
      <c r="G86" s="110" t="s">
        <v>207</v>
      </c>
      <c r="H86" s="102" t="s">
        <v>14</v>
      </c>
      <c r="I86" s="100" t="s">
        <v>176</v>
      </c>
      <c r="J86" s="111">
        <v>120</v>
      </c>
      <c r="K86" s="110" t="s">
        <v>197</v>
      </c>
      <c r="L86" s="110" t="s">
        <v>221</v>
      </c>
    </row>
    <row r="87" spans="1:12" ht="80.099999999999994" customHeight="1">
      <c r="A87" s="130">
        <v>27</v>
      </c>
      <c r="B87" s="102" t="s">
        <v>200</v>
      </c>
      <c r="C87" s="115">
        <v>43277</v>
      </c>
      <c r="D87" s="112">
        <v>859901911</v>
      </c>
      <c r="E87" s="110" t="s">
        <v>194</v>
      </c>
      <c r="F87" s="99" t="s">
        <v>193</v>
      </c>
      <c r="G87" s="110" t="s">
        <v>208</v>
      </c>
      <c r="H87" s="102" t="s">
        <v>14</v>
      </c>
      <c r="I87" s="100" t="s">
        <v>134</v>
      </c>
      <c r="J87" s="111">
        <v>160</v>
      </c>
      <c r="K87" s="110" t="s">
        <v>197</v>
      </c>
      <c r="L87" s="110" t="s">
        <v>221</v>
      </c>
    </row>
    <row r="88" spans="1:12" ht="80.099999999999994" customHeight="1">
      <c r="A88" s="130">
        <v>27</v>
      </c>
      <c r="B88" s="102" t="s">
        <v>200</v>
      </c>
      <c r="C88" s="115">
        <v>43277</v>
      </c>
      <c r="D88" s="112">
        <v>859901911</v>
      </c>
      <c r="E88" s="110" t="s">
        <v>194</v>
      </c>
      <c r="F88" s="99" t="s">
        <v>193</v>
      </c>
      <c r="G88" s="110" t="s">
        <v>209</v>
      </c>
      <c r="H88" s="102" t="s">
        <v>14</v>
      </c>
      <c r="I88" s="100" t="s">
        <v>176</v>
      </c>
      <c r="J88" s="111">
        <v>120</v>
      </c>
      <c r="K88" s="110" t="s">
        <v>197</v>
      </c>
      <c r="L88" s="110" t="s">
        <v>221</v>
      </c>
    </row>
    <row r="89" spans="1:12" ht="80.099999999999994" customHeight="1">
      <c r="A89" s="131">
        <v>1</v>
      </c>
      <c r="B89" s="131" t="s">
        <v>379</v>
      </c>
      <c r="C89" s="132">
        <v>43252</v>
      </c>
      <c r="D89" s="133">
        <v>64332011</v>
      </c>
      <c r="E89" s="134" t="s">
        <v>378</v>
      </c>
      <c r="F89" s="134" t="s">
        <v>377</v>
      </c>
      <c r="G89" s="134" t="s">
        <v>387</v>
      </c>
      <c r="H89" s="131">
        <v>3</v>
      </c>
      <c r="I89" s="100">
        <v>35</v>
      </c>
      <c r="J89" s="100">
        <f>+H89*I89</f>
        <v>105</v>
      </c>
      <c r="K89" s="134" t="s">
        <v>383</v>
      </c>
      <c r="L89" s="134" t="s">
        <v>221</v>
      </c>
    </row>
    <row r="90" spans="1:12" ht="80.099999999999994" customHeight="1">
      <c r="A90" s="131">
        <v>2</v>
      </c>
      <c r="B90" s="131" t="s">
        <v>374</v>
      </c>
      <c r="C90" s="132">
        <v>43255</v>
      </c>
      <c r="D90" s="133">
        <v>333100015</v>
      </c>
      <c r="E90" s="99" t="s">
        <v>373</v>
      </c>
      <c r="F90" s="135" t="s">
        <v>372</v>
      </c>
      <c r="G90" s="99" t="s">
        <v>388</v>
      </c>
      <c r="H90" s="96">
        <v>342.83</v>
      </c>
      <c r="I90" s="100">
        <v>2.0794999999999999</v>
      </c>
      <c r="J90" s="100">
        <f>+H90*I90</f>
        <v>712.91498499999989</v>
      </c>
      <c r="K90" s="99" t="s">
        <v>384</v>
      </c>
      <c r="L90" s="124" t="s">
        <v>382</v>
      </c>
    </row>
    <row r="91" spans="1:12" ht="80.099999999999994" customHeight="1">
      <c r="A91" s="131">
        <v>3</v>
      </c>
      <c r="B91" s="131" t="s">
        <v>368</v>
      </c>
      <c r="C91" s="132">
        <v>43276</v>
      </c>
      <c r="D91" s="133">
        <v>872400011</v>
      </c>
      <c r="E91" s="99" t="s">
        <v>367</v>
      </c>
      <c r="F91" s="134" t="s">
        <v>366</v>
      </c>
      <c r="G91" s="99" t="s">
        <v>389</v>
      </c>
      <c r="H91" s="96">
        <v>1</v>
      </c>
      <c r="I91" s="100">
        <v>630</v>
      </c>
      <c r="J91" s="100">
        <f>+H91*I91</f>
        <v>630</v>
      </c>
      <c r="K91" s="99" t="s">
        <v>385</v>
      </c>
      <c r="L91" s="124" t="s">
        <v>221</v>
      </c>
    </row>
    <row r="92" spans="1:12" ht="80.099999999999994" customHeight="1">
      <c r="A92" s="131">
        <v>4</v>
      </c>
      <c r="B92" s="131" t="s">
        <v>364</v>
      </c>
      <c r="C92" s="132">
        <v>43265</v>
      </c>
      <c r="D92" s="133">
        <v>732300114</v>
      </c>
      <c r="E92" s="99" t="s">
        <v>363</v>
      </c>
      <c r="F92" s="134" t="s">
        <v>362</v>
      </c>
      <c r="G92" s="99" t="s">
        <v>390</v>
      </c>
      <c r="H92" s="96">
        <v>1</v>
      </c>
      <c r="I92" s="100">
        <v>945</v>
      </c>
      <c r="J92" s="100">
        <f>+H92*I92</f>
        <v>945</v>
      </c>
      <c r="K92" s="99" t="s">
        <v>386</v>
      </c>
      <c r="L92" s="124" t="s">
        <v>221</v>
      </c>
    </row>
    <row r="93" spans="1:12" ht="80.099999999999994" customHeight="1">
      <c r="A93" s="131">
        <v>5</v>
      </c>
      <c r="B93" s="113" t="s">
        <v>359</v>
      </c>
      <c r="C93" s="132">
        <v>43256</v>
      </c>
      <c r="D93" s="98">
        <v>439230011</v>
      </c>
      <c r="E93" s="99" t="s">
        <v>358</v>
      </c>
      <c r="F93" s="99" t="s">
        <v>357</v>
      </c>
      <c r="G93" s="99" t="s">
        <v>391</v>
      </c>
      <c r="H93" s="96">
        <v>1</v>
      </c>
      <c r="I93" s="136">
        <v>739.87</v>
      </c>
      <c r="J93" s="100">
        <f>+H93*I93</f>
        <v>739.87</v>
      </c>
      <c r="K93" s="99" t="s">
        <v>385</v>
      </c>
      <c r="L93" s="124" t="s">
        <v>221</v>
      </c>
    </row>
    <row r="94" spans="1:12">
      <c r="H94" s="139" t="s">
        <v>217</v>
      </c>
      <c r="J94">
        <v>54664.34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DURAN</vt:lpstr>
      <vt:lpstr>ZONAL</vt:lpstr>
      <vt:lpstr>NORTE</vt:lpstr>
      <vt:lpstr>CENTRO SUR</vt:lpstr>
      <vt:lpstr>CONSOLIDADO</vt:lpstr>
      <vt:lpstr>NORTE!Área_de_impresión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CALDERON</dc:creator>
  <cp:lastModifiedBy>maria.teran</cp:lastModifiedBy>
  <cp:lastPrinted>2018-03-29T14:24:01Z</cp:lastPrinted>
  <dcterms:created xsi:type="dcterms:W3CDTF">2015-03-23T20:19:39Z</dcterms:created>
  <dcterms:modified xsi:type="dcterms:W3CDTF">2018-08-06T20:45:44Z</dcterms:modified>
</cp:coreProperties>
</file>