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00" windowWidth="20490" windowHeight="7455" activeTab="5"/>
  </bookViews>
  <sheets>
    <sheet name="COORDINACIÓN ZONAL" sheetId="4" r:id="rId1"/>
    <sheet name="DD PORTOVIEJO" sheetId="7" r:id="rId2"/>
    <sheet name="DD MANTA" sheetId="2" r:id="rId3"/>
    <sheet name="DD CHONE" sheetId="1" r:id="rId4"/>
    <sheet name="DD JAMA" sheetId="5" r:id="rId5"/>
    <sheet name="DD STO. DOMINGO" sheetId="3" r:id="rId6"/>
    <sheet name="CONSOLIDADO DE ÍNFIMA CUANTÍA" sheetId="6" r:id="rId7"/>
  </sheets>
  <calcPr calcId="145621"/>
</workbook>
</file>

<file path=xl/calcChain.xml><?xml version="1.0" encoding="utf-8"?>
<calcChain xmlns="http://schemas.openxmlformats.org/spreadsheetml/2006/main">
  <c r="J149" i="6"/>
  <c r="J148"/>
  <c r="J145"/>
  <c r="J144"/>
  <c r="J6" i="7"/>
  <c r="J6" i="1" l="1"/>
  <c r="J134" i="5" l="1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35"/>
  <c r="J11" i="3" l="1"/>
  <c r="J8"/>
  <c r="J7"/>
  <c r="J4"/>
  <c r="J3"/>
  <c r="J152" i="6" l="1"/>
  <c r="J6" i="2" l="1"/>
  <c r="J5" i="4" l="1"/>
</calcChain>
</file>

<file path=xl/sharedStrings.xml><?xml version="1.0" encoding="utf-8"?>
<sst xmlns="http://schemas.openxmlformats.org/spreadsheetml/2006/main" count="2316" uniqueCount="246">
  <si>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</si>
  <si>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</si>
  <si>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</si>
  <si>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</si>
  <si>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</si>
  <si>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</si>
  <si>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</si>
  <si>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</si>
  <si>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</si>
  <si>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</si>
  <si>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</si>
  <si>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</si>
  <si>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</si>
  <si>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ÍNFIMAS CUANTÍAS</t>
  </si>
  <si>
    <t>TOTAL ÍNFIMAS CUANTÍAS</t>
  </si>
  <si>
    <t>TOTAL DE ÍNFIMA CUANTÍAS</t>
  </si>
  <si>
    <t>TOTAL</t>
  </si>
  <si>
    <t>REPORTE DE INFIMAS CUANTÍAS MES DE SEPTIEMBRE DEL 2018</t>
  </si>
  <si>
    <t>001-001-009</t>
  </si>
  <si>
    <t>96220.05.6</t>
  </si>
  <si>
    <t>SERVICIOS DE PRODUCCION DE EVENTOS</t>
  </si>
  <si>
    <t>PARRAGA CEDEÑO ROBERT DAVID</t>
  </si>
  <si>
    <t>CONTRATACION DE SERVICIO DE LOGISTICA PARA EL EVENTO PACTO DEL GOBIERNOS CON NIÑOS, NIÑAS Y ADOLESCENTES</t>
  </si>
  <si>
    <t>PARA REALIZAR EL EVENTO PACTO DEL GOBIERNOS CON NIÑOS, NIÑAS Y ADOLESCENTES</t>
  </si>
  <si>
    <t>Otros Servicios</t>
  </si>
  <si>
    <t>LENIN MOREIRA</t>
  </si>
  <si>
    <t>001-001-007</t>
  </si>
  <si>
    <t>CONTRATACION DE SERIVICO DE LOGISTICA PARA EVENTO PACTO DEL GOBIERNO NACIONAL PARA NIÑOS, NIÑAS Y ADOLESCENTES</t>
  </si>
  <si>
    <t>PARA REALIZAR EL SERVICIO DE LOGISTICA DEL EVENTO PACTO DEL GOBIERNO NACIONAL PARA NIÑOS, NIÑAS Y ADOLESCENTES</t>
  </si>
  <si>
    <t>004-001-765901</t>
  </si>
  <si>
    <t>33310.00.1</t>
  </si>
  <si>
    <t>GASOLINA SUPER 90 OCTANOS O MAS</t>
  </si>
  <si>
    <t>ESTACION DE SERVICIO JENMER CIA. LTDA.</t>
  </si>
  <si>
    <t>ADQUISICION DE COMBUSTIBLE PARA VEHICULOS INSTITUCIONALES MIES MANTA</t>
  </si>
  <si>
    <t>PARA MANTENER LA OPERATIVIDAD DE LOS VEHICULOS INSTITUCIONALES DEL MIES MANTA</t>
  </si>
  <si>
    <t>Combustibles</t>
  </si>
  <si>
    <t>001-901-01677</t>
  </si>
  <si>
    <t>SERVICIOS DE IMPRESION INCLUIDO EL MATERIAL DE ACUERDO A FORMATOS ESTABLECIDOS</t>
  </si>
  <si>
    <t>VILLAVICENCIO GOZÁLO</t>
  </si>
  <si>
    <t>Servicio de impresión de microperforados, roll ups, viniles esmerilados, y planchas en pvc para imagen institucional de la Dirección Distrital - Centro Gerontológico.</t>
  </si>
  <si>
    <t>Orden de compra Nro. IC-019-2018</t>
  </si>
  <si>
    <t>OTROS SERVICIOS</t>
  </si>
  <si>
    <t xml:space="preserve">KAREN ZAMBRANO </t>
  </si>
  <si>
    <t>001-001-0105</t>
  </si>
  <si>
    <t>TONER</t>
  </si>
  <si>
    <t>CRUZ HERRERA DIEGO BENIGNO</t>
  </si>
  <si>
    <t>ADQUISICIÓN DE TÓNERS PARA LAS UNIDADES ADMINISTRATIVAS Y DE TRABAJO SOCIAL</t>
  </si>
  <si>
    <t>Orden de compra Nro. IC-036-2018</t>
  </si>
  <si>
    <t>Otros bienes</t>
  </si>
  <si>
    <t>001-001-106</t>
  </si>
  <si>
    <t>002-015-045643</t>
  </si>
  <si>
    <t>GASOLINA</t>
  </si>
  <si>
    <t>SINDICATO CANTONAL DE CHOFERES PROFESIONALES DE SANTO DOMINGO</t>
  </si>
  <si>
    <t>Adquisición de combustible para el parque automotor de la Dirección Distrital MIES Santo Domingo de los Tsáchilas, correspondiente al mes de AGOSTO de 2018</t>
  </si>
  <si>
    <t>ORDEN DE COMPRA 029-2018</t>
  </si>
  <si>
    <t>Combustible</t>
  </si>
  <si>
    <t>009-102-225433</t>
  </si>
  <si>
    <t>PAPELERÍA</t>
  </si>
  <si>
    <t>DILIPA CIA. LTDA.</t>
  </si>
  <si>
    <t>ADQUISICIÓN DE MATERIAL DE OFICINA PARA LAS UNIDADES DE TRABAJO SOCIAL Y SERVICIOS SOCIALES QUE NO SE ENCUENTRA EN CATÁLOGO</t>
  </si>
  <si>
    <t>Orden de compra Nro. IC-046-2018</t>
  </si>
  <si>
    <t>009-102-225435</t>
  </si>
  <si>
    <t>009-108-022545</t>
  </si>
  <si>
    <t>001-001-4554</t>
  </si>
  <si>
    <t>IMPRESORA MULTIFUNCIONAL B/N A4 BÁSICA</t>
  </si>
  <si>
    <t xml:space="preserve">  ZAMBRANO BERMUDEZ PEDRO ANTONIO</t>
  </si>
  <si>
    <t>ADQUISICIÓN DE MATERIAL TINTA DE IMPRESORA PARA EL CENTRO GERONTOLÓGICO PARA IMPRIMIR DIVERSA DOCUMENTACIÓN QUE CE NECESITA PARA SU TOTAL FUNCIONAMIENTO.</t>
  </si>
  <si>
    <t>Los materiales Oficina seran utilizado en la atencion de adulto mayores en tres modalidades: Residencia, Diurnos y Espacio alternativos del Centro Residencial del canto Pedernales Ubicado en el km 1 via a cojimies, de acuerdo a los liniamiento intitucionales.</t>
  </si>
  <si>
    <t>Otros Bienes</t>
  </si>
  <si>
    <t>Ing. Jose Leonardo Zambrano Ramirez</t>
  </si>
  <si>
    <t xml:space="preserve"> SOBRE CARPETA</t>
  </si>
  <si>
    <t>GRASAS BASADAS EN SILICONAS</t>
  </si>
  <si>
    <t>MASKING TAPE</t>
  </si>
  <si>
    <t>GOMAS DE BORRAR (BORRADOR DE LAPIZ)</t>
  </si>
  <si>
    <t>PAPEL PERIODICO 65X90 CM</t>
  </si>
  <si>
    <t>ARCHIVADORES</t>
  </si>
  <si>
    <t>PISTOLAS DE ROSEAR VAPOR</t>
  </si>
  <si>
    <t>SILICONA EN BARRA</t>
  </si>
  <si>
    <t>001-001-2226</t>
  </si>
  <si>
    <t xml:space="preserve">  2018-09-20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</si>
  <si>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</si>
  <si>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BAYAS ORTIZ JOSUE ELIAS</t>
  </si>
  <si>
    <t>MANTENIMIENTO Y REPARACION PARA LOS VEHICULOS DE LA DIRECCION DISTRITAL 13D10 JAMA PEDERNALES.</t>
  </si>
  <si>
    <t xml:space="preserve"> LA DIRECCION DISTRITAL 13D10 JAMA PEDERNALES TIENE A FIN DE CUMPLIR CON LA NECESIDAD QUE REQUIERE EL VEHICULO PARA BRINDAR DE SERVICIO AL USUARIO.</t>
  </si>
  <si>
    <t>001-001-2227</t>
  </si>
  <si>
    <t>002-001-7823</t>
  </si>
  <si>
    <t xml:space="preserve"> 2018-09-25</t>
  </si>
  <si>
    <t>BOLIGRAFO AZUL</t>
  </si>
  <si>
    <t xml:space="preserve">  ZAMBRANO CEDEÑO EDGAR ANDRES</t>
  </si>
  <si>
    <t xml:space="preserve"> ADQUIRIR MATERIAL DIDÁCTICO PARA LA GESTIÓN DE LAS 68 UNIDADES CNH DEL DISTRITAL 13D10 JAMA PEDERNALES</t>
  </si>
  <si>
    <t xml:space="preserve"> DENTRO DE ANÁLISIS TÉCNICO SE ENFOCA UN NUEVO ABORDAJE RESPECTO AL DESARROLLO INFANTIL INTEGRAL, QUE PROMUEVE EL CAMBIO DE PRACTICAS TRADICIONAL ADECUADOS DE ATENCIÓN DE A LOS NIÑOS Y NIÑAS QUE IMPLICA TRANSFORMAR ACONTECIMIENTO COMPLEJOS, RELACIONADOS CON EL CONOCIMIENTO Y LA AFECTIVIDAD.</t>
  </si>
  <si>
    <t>ESTILETE</t>
  </si>
  <si>
    <t>LAPICES</t>
  </si>
  <si>
    <t>HOJAS DELGADAS DE ESTANO (ESTEN O NO IMPRESAS O REFORZADAS CON PAPEL, CARTON, PLASTICOS, O MATERIALES DE SOPORTE ANALOGOS), O SIN SOPORTE, DE UN ESPESOR NO SUPERIOR A 0,20 MM</t>
  </si>
  <si>
    <t>RESMA DE PAPEL BOND A4 DE 75 GR</t>
  </si>
  <si>
    <t>PAPEL PERIODICO TAMANO A-4</t>
  </si>
  <si>
    <t xml:space="preserve"> PINTURAS AL OLEO, ACRILICAS, PIGMENTOS PARA RESTAURACION DE OBRAS DE ARTE</t>
  </si>
  <si>
    <t>CARTON DE ENCUADERNAR</t>
  </si>
  <si>
    <t xml:space="preserve"> GOMA LACA</t>
  </si>
  <si>
    <t>ARCHIVADOR DE CARTON PRENSADO LOMO 8</t>
  </si>
  <si>
    <t xml:space="preserve"> PINCEL</t>
  </si>
  <si>
    <t>CUADERNO ESPIRAL UNIVERSITARIO CUADROS 100 HOJAS</t>
  </si>
  <si>
    <t>002-001-0007830</t>
  </si>
  <si>
    <t>SILICONA PARA ADAPTACION DE CORONA</t>
  </si>
  <si>
    <t xml:space="preserve"> ADQUIRIR MATERIAL DIDÁCTICO PARA CENTRO GERONTOLOGICO DEL DISTRITO 13D10 JAMA PEDERNALES</t>
  </si>
  <si>
    <t>MATERIAL DIDACTICO CGP</t>
  </si>
  <si>
    <t>TEMPERA</t>
  </si>
  <si>
    <t>GLOBOS CELESTES</t>
  </si>
  <si>
    <t>GOMA</t>
  </si>
  <si>
    <t>ALAMBRES Y ALAMBRON DE ALUMINIO</t>
  </si>
  <si>
    <t>PINTURAS Y BARNICES (INCLUIDO ESMALTES Y LACAS) BASADAS EN POLIMEROS SINTETICOS O POLIMEROS NATURALES QUIMICAMENTE MODIFICADOS, DISPERSOS O DISUELTOS EN UN MEDIO ACUOSO</t>
  </si>
  <si>
    <t>CARTULINA BRISTOL</t>
  </si>
  <si>
    <t>CINTAS</t>
  </si>
  <si>
    <t>ENCAJE UTILIZADO PARA DECORAR ALGUNAS PRENDAS</t>
  </si>
  <si>
    <t>PANELES</t>
  </si>
  <si>
    <t>CINTA DECORATIVA EN ALGODON CON UN ANCHO DE 24 A 26 MILIMETROS.</t>
  </si>
  <si>
    <t>CINTA DECORATIVA EN ALGODON CON UN ANCHO DE 21 A 23 MILIMETROS.</t>
  </si>
  <si>
    <t>TELAS, FIELTRO Y TEJIDOS FORRADOS DE FIELTRO, COMBINADOS CON UNA O VARIAS CAPAS DE CAUCHO, CUERO U OTROS MATERIALES DEL TIPO UTILIZADO PARA LA FABRICACION DE GUARNICIONES DE CARDAS Y PRODUCTOS ANALOGOS PARA OTROS USOS TECNICOS.</t>
  </si>
  <si>
    <t>PLASTILINA</t>
  </si>
  <si>
    <t>002-001-0007831</t>
  </si>
  <si>
    <t>OTROS JUEGOS, ACCIONADOS CON MONEDAS O FICHAS (EXCEPTO EQUIPO PARA JUEGOS AUTOMATICOS DE BOLOS): DE AUTOMOVILES DE CARRERAS DE VARIOS CARRILES, MAQUINAS PARA LA PRACTICA DEL REVOLVER, ETC.</t>
  </si>
  <si>
    <t>HILADOS DE ALGODON CARDADO O PEINADO (EXCEPTO HILO DE COSER), CON UN CONTENIDO DE ALGODON EN PESO DE MENOS DEL 85%, ACONDICIONADO PARA LA VENTA AL POR MENOR (CON UN PESO IGUAL O INFERIOR A 125 GR.. EN CARTULINAS, BOBINAS, TUBOS O SOPORTES SIMILARES MENOR</t>
  </si>
  <si>
    <t>HILO DE LANA PEINADA EN CONOS DE MAS DE 125 GR</t>
  </si>
  <si>
    <t>MARCADOR NO PERMANENTE</t>
  </si>
  <si>
    <t>PERLAS FINAS NATURALES SIN LABRAR: PERLAS BARRUECAS NATURALES, PERLAS DE AGUA DULCE, PERLAS DE LAS ANTILLAS, PERLAS NATURALES PULIDAS PARA QUITAR LOS DEFECTOS, PERLAS NATURALES SIN CLASIFICAR, NO ENSARTADAS, MONTADAS O ENGARZADAS.</t>
  </si>
  <si>
    <t>TIJERAS</t>
  </si>
  <si>
    <t>MARCADOR PERMANENTE</t>
  </si>
  <si>
    <t>YUTE</t>
  </si>
  <si>
    <t>ROMPECABEZAS</t>
  </si>
  <si>
    <t>ESTILETE GRANDE</t>
  </si>
  <si>
    <t>AGUJAS</t>
  </si>
  <si>
    <t>TEJIDOS (TELAS) DE ALGODON CON HILADOS DE DIFERENTES COLORES (EXCEPTO DRIL), CON UN CONTENIDO DE ALGODON EN PESO, DEL 85% O MAS, QUE PESEN MAS DE 200GR/M2 (TELA PESADA).</t>
  </si>
  <si>
    <t>TELA 100% POLIESTER CON MAS DE 160 CM. DE ANCHO Y UN PESO DE 80 A 109 G/M2 EN TEJIDO PLANO ESTAMPADA</t>
  </si>
  <si>
    <t>001-001-000000956</t>
  </si>
  <si>
    <t>DETERGENTE LIQUIDO DE ROPA</t>
  </si>
  <si>
    <t>PONCE VELEZ MIGUEL ANGEL</t>
  </si>
  <si>
    <t xml:space="preserve"> ADQUIRIR MATERIAL DE ASEO PARA CDI EMBLEMATICOS DEL DISTRITO 13D10 JAMA PEDERNALES</t>
  </si>
  <si>
    <t xml:space="preserve">MATERIAL DE ASEO PARA LOS CDI EMBLEMATICOS </t>
  </si>
  <si>
    <t>ADQUIRIR MATERIAL DE ASEO PARA CDI EMBLEMATICOS DEL DISTRITO 13D10 JAMA PEDERNALES</t>
  </si>
  <si>
    <t>TOALLAS O SERVILLETAS Y APAPELES ANALOGOS</t>
  </si>
  <si>
    <t>TACHO DE BASURA INDUSTRIAL PUNTO ECOLOGICO (AZUL, NEGRO, VERDE) DE 50 LITROS</t>
  </si>
  <si>
    <t>GEL ALCOHOL ANTISEPTICO FUNDA 1000 CC PARA DISPENSADOR</t>
  </si>
  <si>
    <t>DISPENSADOR DE GEL ALCOHOL</t>
  </si>
  <si>
    <t>TAPAS PARA USO EN DUCTOS ELECTRICOS Y TELEFONICOS</t>
  </si>
  <si>
    <t xml:space="preserve"> DISPENSADOR DE TOALLAS HIGIENICAS</t>
  </si>
  <si>
    <t>DISPENSADOR DE PAPEL HIGIENICO</t>
  </si>
  <si>
    <t>TACHOS DE ACERO</t>
  </si>
  <si>
    <t>PAPEL HIGIENICO JUMBO ROLLOS</t>
  </si>
  <si>
    <t>PAPEL TOALLA DE MANOS BLANCO 300 METROS EN ROLLO</t>
  </si>
  <si>
    <t xml:space="preserve"> 001-001-0000008 </t>
  </si>
  <si>
    <t>CHOMPAS</t>
  </si>
  <si>
    <t>ASOCIACION DE PRODUCCION   TEXTIL MUJERES JAMA  ASOPROJAMA</t>
  </si>
  <si>
    <t xml:space="preserve"> ADQUISICIÓN Y USO DE ROPA DE TRABAJO PARA PERSONAL CODIGO DE TRABAJO</t>
  </si>
  <si>
    <t xml:space="preserve"> DOTACIÓN DE ROPA DE TRABAJO</t>
  </si>
  <si>
    <t>CONJUNTO DE CHAQUETA Y PANTALON EN GABARDINA</t>
  </si>
  <si>
    <t>CAMISAS PARA HOMBRES DE ALGODON</t>
  </si>
  <si>
    <t>DELANTAL</t>
  </si>
  <si>
    <t xml:space="preserve"> 001-001-00000151 </t>
  </si>
  <si>
    <t>2018-09-28 </t>
  </si>
  <si>
    <t>TOALLAS DE BANO Y PANOS DE COCINA DE LINO</t>
  </si>
  <si>
    <t>TORRES PROA?O SILVANA CARINA</t>
  </si>
  <si>
    <t>ADQUISICIÓN DE PRENDA DE VESTIR PARA EL CENTRO GERONTOLOGICO DE LA DIRECCIÓN DISTRITAL JAMA</t>
  </si>
  <si>
    <t xml:space="preserve">  VESTUARIO LENCERIA PRENDAS DE PROTECCIÓN</t>
  </si>
  <si>
    <t>ENCERADOS, TOLDOS Y TOLDOS DE PROTECCION CONTRA EL SOL, DE ALGODON, DE FIBRAS SINTETICAS Y OTRAS MATERIAS TEXTILES</t>
  </si>
  <si>
    <t>PRENDAS DE VESTIR Y SUS ACCESORIOS, MANTAS Y FRAZADAS DE VIAJE, ARTICULOS DE LENCERIA Y AJUAR DOMESTICO, CALZADO Y PRENDAS PARA LA CABEZA CON SENALES DE USO CONSIDERABLE.</t>
  </si>
  <si>
    <t>CALZONCILLO</t>
  </si>
  <si>
    <t>CAMISAS</t>
  </si>
  <si>
    <t>MEDIA TOBILLERA PARA UNIFORMES DEPORTIVOS</t>
  </si>
  <si>
    <t>MEDIA PANTALON ELABORADA EN NYLON</t>
  </si>
  <si>
    <t>COLCHAS DE CUALQUIER MATERIA TEXTIL, EXCEPTO DE PUNTO O GANCHILLO</t>
  </si>
  <si>
    <t>CAMISONES DE DORMIR Y PIJAMAS DE PUNTO O GANCHILLO. PARA MUJERES Y NINAS DE ALGODON, FIBRAS SINTETICAS O ARTIFICIALES Y OTRAS MATERIAS TEXTILES</t>
  </si>
  <si>
    <t>SABANAS</t>
  </si>
  <si>
    <t>001-001-00000152</t>
  </si>
  <si>
    <t>PANTALON PARA UNIFORME ESCOLAR DE TELA INDIGO - JEAN</t>
  </si>
  <si>
    <t>GANCHOS PARA TUALLAS DE PORCELANA O LOZA</t>
  </si>
  <si>
    <t>001-001-000000167 </t>
  </si>
  <si>
    <t>COCEDORAS INDUSTRIALES</t>
  </si>
  <si>
    <t>MERA ZAMBRANO JOSE IGNACIO</t>
  </si>
  <si>
    <t>ADQUIRIR MENAJE DE COCINA DE HOGAR Y ACCESORIOS DE COCINA</t>
  </si>
  <si>
    <t>CONTAR CON EL MENAJE PARA CUMPLIR CON SERVICIO DE CALIDAD EN ATENCION A ADULTOS MAYORES</t>
  </si>
  <si>
    <t>OTROS JUEGOS DE ARTICULOS VARIOS PARA MESA Y COCINA</t>
  </si>
  <si>
    <t>CEDAZOS DE MOLINO</t>
  </si>
  <si>
    <t>TAMICES, CEDAZOS Y CRIBAS DE MANO</t>
  </si>
  <si>
    <t>CARRETELES DE CERNER</t>
  </si>
  <si>
    <t>ESPATULAS</t>
  </si>
  <si>
    <t>TOSTADORAS DE PAN</t>
  </si>
  <si>
    <t>CUCHILLOS DE MESA</t>
  </si>
  <si>
    <t>CUCHILLOS DE CARNE</t>
  </si>
  <si>
    <t>JARRAS</t>
  </si>
  <si>
    <t>RECIPIENTES</t>
  </si>
  <si>
    <t>PARTES Y PIEZAS DE LAS PRENSAS, MACHACADORAS Y MAQUINAS ANALOGAS USADAS EN LA FABRICACION DE VINOS, SIDRA, JUGOS DE FRUTA Y BEBIDAS SIMILARES: ARTESAS.</t>
  </si>
  <si>
    <t>LICUADORA</t>
  </si>
  <si>
    <t>TABLEROS AGLOMERADOS Y ANALOGOS, DE MADERA, AGLUTINADA O NO CON RESINAS U OTRAS SUSTANCIAS ORGANICAS: TABLEROS DE FIBRA ORIENTADAS, DE MADERA, TABLEROS DE PARTICULAS DE MADERA, ETC</t>
  </si>
  <si>
    <t>001-001-000000168</t>
  </si>
  <si>
    <t>BANDEJAS DE PLASTICO PARA TRANSPORTE DE MERCADERIA</t>
  </si>
  <si>
    <t>PALA PLASTICA CON MANGO</t>
  </si>
  <si>
    <t>MANTELES</t>
  </si>
  <si>
    <t>DISPENSADOR DE AGUA</t>
  </si>
  <si>
    <t>TIJERAS PARA JARDINERIA</t>
  </si>
  <si>
    <t>CUCHARONES</t>
  </si>
  <si>
    <t>COJINES, ALMOHADONES, ALMOHADAS, ACOLCHADOS, DE CAUCHO CELULAR O PLASTICO, DE RESORTES O RELLENOS, ELECTRICOS, ETC</t>
  </si>
  <si>
    <t>CORTINAS Y CENEFAS</t>
  </si>
  <si>
    <t>OTROS ACCESORIOS PARA EL HOGAR DE MATERIAS TEXTILES: CENTROS DE MESA DE ENCAJE, TERCIOPELO O MATERIAS TEXTILES BROCADOS, COLGADURAS DE PARED DE MATERIAS TEXTILES (EXCEPTO TAPICES), MOSQUITEROS, ETC.</t>
  </si>
  <si>
    <t>VASOS</t>
  </si>
  <si>
    <t>001-001-000000169</t>
  </si>
  <si>
    <t>PAPEL TOALLA DE MANOS BLANCO EN Z 150 UNIDADES</t>
  </si>
  <si>
    <t>PLATOS</t>
  </si>
  <si>
    <t>CUCHARAS</t>
  </si>
  <si>
    <t>BANDEJA DE VIDRIO</t>
  </si>
  <si>
    <t>BALDE PLASTICO</t>
  </si>
  <si>
    <t>OLLAS</t>
  </si>
  <si>
    <t>MOLDES DE PASTELERIA</t>
  </si>
  <si>
    <t>001-007-1452</t>
  </si>
  <si>
    <t>ESTACION DE SERVICIOS LOSPITS CIA. LTDA.</t>
  </si>
  <si>
    <t>ABASTECIMIENTO DE COMBUSTIBLE DEL PARQUE AUTOMOTOR DE LA DIRECCIÓN DISTRITAL 13D07 CHONE-FLAVIO ALFARO-MIES</t>
  </si>
  <si>
    <t>MIES-CZ-4-DDCH-2018-3993-M</t>
  </si>
  <si>
    <t>COMBUSTIBLES</t>
  </si>
  <si>
    <t>ISMELDA EUFEMIA MACIAS ZAMBRANO</t>
  </si>
  <si>
    <t>001-001-401</t>
  </si>
  <si>
    <t>SERVICIOS AUXILIARES DE ESPECTACULOS N.C.P (ORGANIZACION DE EVENTO SOCIAL, CULTURAL, DESFILE, ETC,)</t>
  </si>
  <si>
    <t>DELGADO SANCHEZ JUAN BOLIVAR</t>
  </si>
  <si>
    <t>SERVICIO DE LOGISTICA PARA EL ENCUENTRO JUVENIL Y FESTIVAL DE TODAS LAS ARTES "EL ARTE INCLUYE" DE LA DIRECCIÓN DISTRITAL 13D07 CHONE-FLAVIO ALFARO-MIES</t>
  </si>
  <si>
    <t>MIES-CZ-4-DDCH-2018-3740-M</t>
  </si>
  <si>
    <t>001-001-3284</t>
  </si>
  <si>
    <t>87290.05.1</t>
  </si>
  <si>
    <t xml:space="preserve"> CARNETIZACION E IDENTIFICACION PERSONAL</t>
  </si>
  <si>
    <t>MOLINA GARCIA GEMA JANINA</t>
  </si>
  <si>
    <t>SERVICIO DE IMPRESION DE CREDENCIALES DE LOS SERVIDORES DE LA DIRECCION DISTRITAL PORTOVIEJO</t>
  </si>
  <si>
    <t>ORDEN DE COMPRA INF-DDP-021-2018</t>
  </si>
  <si>
    <t>AB. ROUGET HERMIDA</t>
  </si>
  <si>
    <t xml:space="preserve"> 001-002-1465</t>
  </si>
  <si>
    <t xml:space="preserve"> 83610.00.1</t>
  </si>
  <si>
    <t xml:space="preserve"> SERVICIOS DE PLANIFICACION, CREACION Y EJECUCION DE LA TOTALIDAD O DE PARTE DE LAS CAMPANAS DE PUBLICIDAD, INCLUIDA LA SELECCION DE LOS MEDIOS DE INFORMACION QUE SE VAN A UTILIZAR, EL DISENO DE ANUNCIOS, ILUSTRACIONES, CARTELES, ETC., CONFECCION DE GUIONE</t>
  </si>
  <si>
    <t>ACOSTA MENDOZA WILER PATRICIO</t>
  </si>
  <si>
    <t xml:space="preserve"> SERVICIO DE ROTULACION Y ELABORACION DE BANNER DE LINEA GRAFICA INSTITUCIONAL DE LAS OFICINAS ADMINISTRATIVAS</t>
  </si>
  <si>
    <t>ORDEN DE COMPRA INF-DDP-022-2018</t>
  </si>
  <si>
    <t>001-001-2543</t>
  </si>
  <si>
    <t xml:space="preserve"> 87240.00.1</t>
  </si>
  <si>
    <t>SERVICIOS DE REPARACION DE MOBILIARIO</t>
  </si>
  <si>
    <t>SOLORZANO GILER MARIA EUGENIA</t>
  </si>
  <si>
    <t xml:space="preserve"> SERVICIO DE MANTENIMIENTO DE LOS MOBILIARIOS DE LAS OFICINAS ADMINISTRATIVAS DE LA DIRECCION DISTRITAL PORTOVIEJO MIES</t>
  </si>
  <si>
    <t xml:space="preserve"> ORDEN DE COMPRA INF-DDP-MIES-017-2018</t>
  </si>
  <si>
    <t>no aplica</t>
  </si>
  <si>
    <t>001-001-000000170 </t>
  </si>
  <si>
    <t>ZAMBRANO BERMUDEZ PEDRO ANTONIO</t>
  </si>
  <si>
    <r>
      <t>001-001-000000170</t>
    </r>
    <r>
      <rPr>
        <sz val="9"/>
        <color rgb="FF000000"/>
        <rFont val="Arial"/>
        <family val="2"/>
      </rPr>
      <t> </t>
    </r>
  </si>
</sst>
</file>

<file path=xl/styles.xml><?xml version="1.0" encoding="utf-8"?>
<styleSheet xmlns="http://schemas.openxmlformats.org/spreadsheetml/2006/main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$&quot;\ 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u/>
      <sz val="9.8000000000000007"/>
      <color theme="10"/>
      <name val="Arial"/>
      <family val="2"/>
    </font>
    <font>
      <b/>
      <sz val="10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1"/>
      <color theme="1"/>
      <name val="Verdana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4F4F4F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Arial"/>
      <family val="2"/>
    </font>
    <font>
      <sz val="9"/>
      <color rgb="FF4F4F4F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</cellStyleXfs>
  <cellXfs count="2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5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5" borderId="0" xfId="0" applyFont="1" applyFill="1"/>
    <xf numFmtId="49" fontId="0" fillId="5" borderId="0" xfId="0" applyNumberFormat="1" applyFont="1" applyFill="1" applyAlignment="1">
      <alignment wrapText="1"/>
    </xf>
    <xf numFmtId="49" fontId="0" fillId="5" borderId="0" xfId="0" applyNumberFormat="1" applyFont="1" applyFill="1"/>
    <xf numFmtId="0" fontId="0" fillId="5" borderId="0" xfId="0" applyFont="1" applyFill="1" applyAlignment="1">
      <alignment horizontal="left"/>
    </xf>
    <xf numFmtId="43" fontId="1" fillId="5" borderId="0" xfId="1" applyFont="1" applyFill="1"/>
    <xf numFmtId="0" fontId="6" fillId="0" borderId="0" xfId="0" applyFont="1" applyAlignment="1">
      <alignment horizontal="center" vertical="center" wrapText="1"/>
    </xf>
    <xf numFmtId="43" fontId="6" fillId="0" borderId="0" xfId="2" applyFont="1" applyAlignment="1">
      <alignment horizontal="center" vertical="center" wrapText="1"/>
    </xf>
    <xf numFmtId="43" fontId="0" fillId="5" borderId="0" xfId="1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 wrapText="1"/>
    </xf>
    <xf numFmtId="165" fontId="9" fillId="2" borderId="1" xfId="5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3" fontId="12" fillId="3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3" fontId="16" fillId="0" borderId="0" xfId="1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5" fontId="15" fillId="0" borderId="5" xfId="5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6" fontId="15" fillId="0" borderId="5" xfId="5" applyNumberFormat="1" applyFont="1" applyBorder="1" applyAlignment="1">
      <alignment horizontal="center" vertical="center" wrapText="1"/>
    </xf>
    <xf numFmtId="166" fontId="6" fillId="0" borderId="1" xfId="5" applyNumberFormat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4" fontId="18" fillId="0" borderId="1" xfId="3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44" fontId="20" fillId="0" borderId="1" xfId="0" applyNumberFormat="1" applyFont="1" applyBorder="1" applyAlignment="1">
      <alignment horizontal="center"/>
    </xf>
    <xf numFmtId="0" fontId="13" fillId="4" borderId="1" xfId="0" applyFont="1" applyFill="1" applyBorder="1" applyAlignment="1">
      <alignment horizontal="right" vertical="center" wrapText="1"/>
    </xf>
    <xf numFmtId="44" fontId="18" fillId="0" borderId="1" xfId="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43" fontId="15" fillId="0" borderId="1" xfId="2" applyFont="1" applyBorder="1" applyAlignment="1">
      <alignment horizontal="right" vertical="center" wrapText="1"/>
    </xf>
    <xf numFmtId="14" fontId="18" fillId="4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44" fontId="11" fillId="0" borderId="1" xfId="0" applyNumberFormat="1" applyFont="1" applyBorder="1" applyAlignment="1">
      <alignment vertical="center" wrapText="1"/>
    </xf>
    <xf numFmtId="43" fontId="16" fillId="0" borderId="9" xfId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4" fontId="3" fillId="0" borderId="9" xfId="1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4" fontId="18" fillId="0" borderId="9" xfId="0" applyNumberFormat="1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14" fontId="18" fillId="0" borderId="1" xfId="0" applyNumberFormat="1" applyFont="1" applyBorder="1" applyAlignment="1">
      <alignment vertical="center" wrapText="1"/>
    </xf>
    <xf numFmtId="0" fontId="25" fillId="5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4" fontId="1" fillId="5" borderId="1" xfId="3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 wrapText="1"/>
    </xf>
    <xf numFmtId="14" fontId="18" fillId="5" borderId="1" xfId="0" applyNumberFormat="1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44" fontId="18" fillId="5" borderId="1" xfId="3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left" vertical="top" wrapText="1"/>
    </xf>
    <xf numFmtId="16" fontId="1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6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43" fontId="28" fillId="0" borderId="1" xfId="1" applyNumberFormat="1" applyFont="1" applyFill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/>
    </xf>
    <xf numFmtId="43" fontId="28" fillId="0" borderId="1" xfId="0" applyNumberFormat="1" applyFont="1" applyFill="1" applyBorder="1" applyAlignment="1">
      <alignment horizontal="right" vertical="center"/>
    </xf>
    <xf numFmtId="43" fontId="28" fillId="0" borderId="1" xfId="0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3" fontId="18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wrapText="1"/>
    </xf>
    <xf numFmtId="44" fontId="2" fillId="5" borderId="9" xfId="1" applyNumberFormat="1" applyFont="1" applyFill="1" applyBorder="1"/>
    <xf numFmtId="0" fontId="0" fillId="5" borderId="9" xfId="0" applyFont="1" applyFill="1" applyBorder="1" applyAlignment="1">
      <alignment horizontal="left"/>
    </xf>
    <xf numFmtId="0" fontId="0" fillId="5" borderId="9" xfId="0" applyFont="1" applyFill="1" applyBorder="1"/>
    <xf numFmtId="0" fontId="18" fillId="0" borderId="1" xfId="0" applyFont="1" applyFill="1" applyBorder="1" applyAlignment="1">
      <alignment vertical="center" wrapText="1"/>
    </xf>
    <xf numFmtId="14" fontId="18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top" wrapText="1"/>
    </xf>
    <xf numFmtId="0" fontId="0" fillId="0" borderId="0" xfId="0" applyAlignment="1"/>
    <xf numFmtId="0" fontId="18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18" fillId="0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9" fontId="18" fillId="5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2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16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3" fontId="27" fillId="0" borderId="1" xfId="1" applyNumberFormat="1" applyFont="1" applyFill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43" fontId="27" fillId="0" borderId="1" xfId="0" applyNumberFormat="1" applyFont="1" applyFill="1" applyBorder="1" applyAlignment="1">
      <alignment horizontal="right" vertical="center"/>
    </xf>
    <xf numFmtId="43" fontId="27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vertical="center" wrapText="1"/>
    </xf>
    <xf numFmtId="44" fontId="18" fillId="5" borderId="1" xfId="3" applyFont="1" applyFill="1" applyBorder="1" applyAlignment="1">
      <alignment vertical="center" wrapText="1"/>
    </xf>
    <xf numFmtId="44" fontId="26" fillId="0" borderId="1" xfId="3" applyFont="1" applyBorder="1" applyAlignment="1">
      <alignment horizontal="right" vertical="center" wrapText="1"/>
    </xf>
    <xf numFmtId="44" fontId="26" fillId="0" borderId="1" xfId="3" applyFont="1" applyFill="1" applyBorder="1" applyAlignment="1">
      <alignment horizontal="right" vertical="center" wrapText="1"/>
    </xf>
    <xf numFmtId="44" fontId="18" fillId="0" borderId="1" xfId="3" applyFont="1" applyFill="1" applyBorder="1" applyAlignment="1">
      <alignment vertical="center" wrapText="1"/>
    </xf>
    <xf numFmtId="44" fontId="18" fillId="0" borderId="1" xfId="3" applyFont="1" applyFill="1" applyBorder="1" applyAlignment="1">
      <alignment horizontal="right" vertical="center"/>
    </xf>
    <xf numFmtId="44" fontId="18" fillId="4" borderId="1" xfId="3" applyFont="1" applyFill="1" applyBorder="1" applyAlignment="1">
      <alignment horizontal="right" vertical="center" wrapText="1"/>
    </xf>
    <xf numFmtId="44" fontId="26" fillId="0" borderId="1" xfId="3" applyFont="1" applyBorder="1" applyAlignment="1">
      <alignment horizontal="center" vertical="center" wrapText="1"/>
    </xf>
    <xf numFmtId="44" fontId="18" fillId="0" borderId="1" xfId="3" applyFont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center" vertical="center"/>
    </xf>
    <xf numFmtId="44" fontId="18" fillId="0" borderId="1" xfId="3" applyFont="1" applyBorder="1" applyAlignment="1">
      <alignment horizontal="right" vertical="top" wrapText="1"/>
    </xf>
    <xf numFmtId="0" fontId="22" fillId="0" borderId="1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left" vertical="center"/>
    </xf>
    <xf numFmtId="14" fontId="22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14" fontId="29" fillId="0" borderId="1" xfId="0" applyNumberFormat="1" applyFont="1" applyBorder="1" applyAlignment="1">
      <alignment horizontal="left" vertical="center" wrapText="1"/>
    </xf>
    <xf numFmtId="0" fontId="32" fillId="5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left" vertical="center" wrapText="1"/>
    </xf>
    <xf numFmtId="0" fontId="0" fillId="5" borderId="0" xfId="0" applyFont="1" applyFill="1" applyAlignment="1">
      <alignment horizontal="left" vertical="top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43" fontId="28" fillId="0" borderId="1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43" fontId="27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16" fontId="27" fillId="0" borderId="1" xfId="0" applyNumberFormat="1" applyFont="1" applyFill="1" applyBorder="1" applyAlignment="1">
      <alignment horizontal="center" vertical="center" wrapText="1"/>
    </xf>
  </cellXfs>
  <cellStyles count="55">
    <cellStyle name="Hipervínculo 2" xfId="4"/>
    <cellStyle name="Millares" xfId="1" builtinId="3"/>
    <cellStyle name="Millares 2" xfId="2"/>
    <cellStyle name="Millares 3" xfId="5"/>
    <cellStyle name="Moneda" xfId="3" builtinId="4"/>
    <cellStyle name="Moneda 2" xfId="6"/>
    <cellStyle name="Normal" xfId="0" builtinId="0"/>
    <cellStyle name="Normal 10" xfId="7"/>
    <cellStyle name="Normal 10 2" xfId="8"/>
    <cellStyle name="Normal 103 2" xfId="9"/>
    <cellStyle name="Normal 2" xfId="54"/>
    <cellStyle name="Normal 2 10" xfId="10"/>
    <cellStyle name="Normal 2 11" xfId="11"/>
    <cellStyle name="Normal 2 12" xfId="12"/>
    <cellStyle name="Normal 2 13" xfId="13"/>
    <cellStyle name="Normal 2 14" xfId="14"/>
    <cellStyle name="Normal 2 15" xfId="15"/>
    <cellStyle name="Normal 2 16" xfId="16"/>
    <cellStyle name="Normal 2 17" xfId="17"/>
    <cellStyle name="Normal 2 18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31" xfId="27"/>
    <cellStyle name="Normal 2 34" xfId="28"/>
    <cellStyle name="Normal 2 37" xfId="29"/>
    <cellStyle name="Normal 2 38" xfId="30"/>
    <cellStyle name="Normal 2 39" xfId="31"/>
    <cellStyle name="Normal 2 43" xfId="32"/>
    <cellStyle name="Normal 2 44" xfId="33"/>
    <cellStyle name="Normal 2 45" xfId="34"/>
    <cellStyle name="Normal 2 46" xfId="35"/>
    <cellStyle name="Normal 2 47" xfId="36"/>
    <cellStyle name="Normal 2 48" xfId="37"/>
    <cellStyle name="Normal 2 49" xfId="38"/>
    <cellStyle name="Normal 2 5" xfId="39"/>
    <cellStyle name="Normal 2 50" xfId="40"/>
    <cellStyle name="Normal 2 51" xfId="41"/>
    <cellStyle name="Normal 2 52" xfId="42"/>
    <cellStyle name="Normal 2 53" xfId="43"/>
    <cellStyle name="Normal 2 54" xfId="44"/>
    <cellStyle name="Normal 2 55" xfId="45"/>
    <cellStyle name="Normal 2 56" xfId="46"/>
    <cellStyle name="Normal 2 57" xfId="47"/>
    <cellStyle name="Normal 2 6" xfId="48"/>
    <cellStyle name="Normal 2 7" xfId="49"/>
    <cellStyle name="Normal 2 8" xfId="50"/>
    <cellStyle name="Normal 2 9" xfId="51"/>
    <cellStyle name="Normal 4" xfId="52"/>
    <cellStyle name="Normal 5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zoomScale="87" zoomScaleNormal="87" workbookViewId="0">
      <selection activeCell="A4" sqref="A4"/>
    </sheetView>
  </sheetViews>
  <sheetFormatPr baseColWidth="10" defaultRowHeight="15"/>
  <cols>
    <col min="3" max="3" width="13.42578125" customWidth="1"/>
    <col min="4" max="4" width="14.42578125" customWidth="1"/>
    <col min="5" max="5" width="30.7109375" customWidth="1"/>
    <col min="6" max="6" width="15.7109375" customWidth="1"/>
    <col min="7" max="7" width="30.7109375" customWidth="1"/>
    <col min="10" max="10" width="13.85546875" customWidth="1"/>
    <col min="11" max="11" width="30.7109375" customWidth="1"/>
    <col min="13" max="13" width="16.85546875" customWidth="1"/>
  </cols>
  <sheetData>
    <row r="1" spans="1:13">
      <c r="A1" s="188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38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7" t="s">
        <v>8</v>
      </c>
      <c r="J2" s="17" t="s">
        <v>9</v>
      </c>
      <c r="K2" s="16" t="s">
        <v>10</v>
      </c>
      <c r="L2" s="16" t="s">
        <v>11</v>
      </c>
      <c r="M2" s="16" t="s">
        <v>12</v>
      </c>
    </row>
    <row r="3" spans="1:13" ht="33" customHeight="1">
      <c r="A3" s="189" t="s">
        <v>242</v>
      </c>
      <c r="B3" s="190"/>
      <c r="C3" s="190"/>
      <c r="D3" s="190"/>
      <c r="E3" s="190"/>
      <c r="F3" s="190"/>
      <c r="G3" s="190"/>
      <c r="H3" s="190"/>
      <c r="I3" s="191"/>
      <c r="J3" s="83"/>
      <c r="K3" s="83"/>
      <c r="L3" s="83"/>
      <c r="M3" s="83"/>
    </row>
    <row r="4" spans="1:13">
      <c r="A4" s="60"/>
      <c r="B4" s="35"/>
      <c r="C4" s="36"/>
      <c r="D4" s="35"/>
      <c r="E4" s="37"/>
      <c r="F4" s="37"/>
      <c r="G4" s="37"/>
      <c r="H4" s="22"/>
      <c r="I4" s="39"/>
      <c r="J4" s="39"/>
      <c r="K4" s="34"/>
      <c r="L4" s="21"/>
      <c r="M4" s="35"/>
    </row>
    <row r="5" spans="1:13" ht="15.75" thickBot="1">
      <c r="A5" s="185" t="s">
        <v>15</v>
      </c>
      <c r="B5" s="186"/>
      <c r="C5" s="186"/>
      <c r="D5" s="186"/>
      <c r="E5" s="186"/>
      <c r="F5" s="186"/>
      <c r="G5" s="187"/>
      <c r="H5" s="28"/>
      <c r="I5" s="29"/>
      <c r="J5" s="38">
        <f>J3+J4</f>
        <v>0</v>
      </c>
      <c r="K5" s="23"/>
      <c r="L5" s="24"/>
      <c r="M5" s="24"/>
    </row>
  </sheetData>
  <mergeCells count="3">
    <mergeCell ref="A5:G5"/>
    <mergeCell ref="A1:M1"/>
    <mergeCell ref="A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"/>
  <sheetViews>
    <sheetView topLeftCell="D1" workbookViewId="0">
      <selection activeCell="A3" sqref="A3:M5"/>
    </sheetView>
  </sheetViews>
  <sheetFormatPr baseColWidth="10" defaultRowHeight="15"/>
  <cols>
    <col min="1" max="1" width="5" style="4" customWidth="1"/>
    <col min="2" max="2" width="17.140625" style="8" customWidth="1"/>
    <col min="3" max="3" width="12" style="4" bestFit="1" customWidth="1"/>
    <col min="4" max="4" width="13.5703125" style="9" customWidth="1"/>
    <col min="5" max="5" width="42" style="10" customWidth="1"/>
    <col min="6" max="6" width="16.5703125" style="4" customWidth="1"/>
    <col min="7" max="7" width="31.7109375" style="4" customWidth="1"/>
    <col min="8" max="8" width="9" style="4" customWidth="1"/>
    <col min="9" max="9" width="11.85546875" style="4" bestFit="1" customWidth="1"/>
    <col min="10" max="10" width="11.85546875" style="14" bestFit="1" customWidth="1"/>
    <col min="11" max="11" width="18.85546875" style="10" customWidth="1"/>
    <col min="12" max="12" width="16" style="4" customWidth="1"/>
    <col min="13" max="13" width="22.28515625" style="4" customWidth="1"/>
    <col min="14" max="16384" width="11.42578125" style="4"/>
  </cols>
  <sheetData>
    <row r="1" spans="1:13">
      <c r="A1" s="188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s="7" customFormat="1" ht="57.75" customHeight="1">
      <c r="A2" s="3" t="s">
        <v>0</v>
      </c>
      <c r="B2" s="5" t="s">
        <v>1</v>
      </c>
      <c r="C2" s="3" t="s">
        <v>2</v>
      </c>
      <c r="D2" s="5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6" t="s">
        <v>9</v>
      </c>
      <c r="K2" s="3" t="s">
        <v>10</v>
      </c>
      <c r="L2" s="3" t="s">
        <v>11</v>
      </c>
      <c r="M2" s="3" t="s">
        <v>12</v>
      </c>
    </row>
    <row r="3" spans="1:13" s="7" customFormat="1" ht="15" customHeight="1">
      <c r="A3" s="95">
        <v>1</v>
      </c>
      <c r="B3" s="84" t="s">
        <v>223</v>
      </c>
      <c r="C3" s="85">
        <v>43347</v>
      </c>
      <c r="D3" s="86" t="s">
        <v>224</v>
      </c>
      <c r="E3" s="86" t="s">
        <v>225</v>
      </c>
      <c r="F3" s="87" t="s">
        <v>226</v>
      </c>
      <c r="G3" s="88" t="s">
        <v>227</v>
      </c>
      <c r="H3" s="40">
        <v>506</v>
      </c>
      <c r="I3" s="89">
        <v>12</v>
      </c>
      <c r="J3" s="89">
        <v>6072</v>
      </c>
      <c r="K3" s="86" t="s">
        <v>228</v>
      </c>
      <c r="L3" s="87" t="s">
        <v>68</v>
      </c>
      <c r="M3" s="87" t="s">
        <v>229</v>
      </c>
    </row>
    <row r="4" spans="1:13" s="7" customFormat="1" ht="46.5" customHeight="1">
      <c r="A4" s="95">
        <v>2</v>
      </c>
      <c r="B4" s="84" t="s">
        <v>230</v>
      </c>
      <c r="C4" s="85">
        <v>43357</v>
      </c>
      <c r="D4" s="86" t="s">
        <v>231</v>
      </c>
      <c r="E4" s="86" t="s">
        <v>232</v>
      </c>
      <c r="F4" s="87" t="s">
        <v>233</v>
      </c>
      <c r="G4" s="88" t="s">
        <v>234</v>
      </c>
      <c r="H4" s="40">
        <v>1</v>
      </c>
      <c r="I4" s="89">
        <v>2198.9499999999998</v>
      </c>
      <c r="J4" s="89">
        <v>2198.9499999999998</v>
      </c>
      <c r="K4" s="86" t="s">
        <v>235</v>
      </c>
      <c r="L4" s="87" t="s">
        <v>24</v>
      </c>
      <c r="M4" s="87" t="s">
        <v>229</v>
      </c>
    </row>
    <row r="5" spans="1:13" s="7" customFormat="1" ht="46.5" customHeight="1">
      <c r="A5" s="95">
        <v>3</v>
      </c>
      <c r="B5" s="84" t="s">
        <v>236</v>
      </c>
      <c r="C5" s="85">
        <v>43362</v>
      </c>
      <c r="D5" s="86" t="s">
        <v>237</v>
      </c>
      <c r="E5" s="86" t="s">
        <v>238</v>
      </c>
      <c r="F5" s="87" t="s">
        <v>239</v>
      </c>
      <c r="G5" s="88" t="s">
        <v>240</v>
      </c>
      <c r="H5" s="40">
        <v>1</v>
      </c>
      <c r="I5" s="89">
        <v>5944</v>
      </c>
      <c r="J5" s="89">
        <v>5944</v>
      </c>
      <c r="K5" s="86" t="s">
        <v>241</v>
      </c>
      <c r="L5" s="87" t="s">
        <v>24</v>
      </c>
      <c r="M5" s="87" t="s">
        <v>229</v>
      </c>
    </row>
    <row r="6" spans="1:13">
      <c r="A6" s="192" t="s">
        <v>13</v>
      </c>
      <c r="B6" s="193"/>
      <c r="C6" s="193"/>
      <c r="D6" s="193"/>
      <c r="E6" s="193"/>
      <c r="F6" s="193"/>
      <c r="G6" s="194"/>
      <c r="H6" s="127"/>
      <c r="I6" s="127"/>
      <c r="J6" s="128">
        <f>SUM(J3:J5)</f>
        <v>14214.95</v>
      </c>
      <c r="K6" s="129"/>
      <c r="L6" s="130"/>
      <c r="M6" s="130"/>
    </row>
  </sheetData>
  <mergeCells count="2">
    <mergeCell ref="A1:M1"/>
    <mergeCell ref="A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"/>
  <sheetViews>
    <sheetView topLeftCell="F1" zoomScale="87" zoomScaleNormal="87" workbookViewId="0">
      <selection activeCell="J6" sqref="J6"/>
    </sheetView>
  </sheetViews>
  <sheetFormatPr baseColWidth="10" defaultRowHeight="21" customHeight="1"/>
  <cols>
    <col min="1" max="1" width="7.5703125" style="12" customWidth="1"/>
    <col min="2" max="2" width="22" style="12" customWidth="1"/>
    <col min="3" max="3" width="12.42578125" style="12" customWidth="1"/>
    <col min="4" max="4" width="13.5703125" style="12" bestFit="1" customWidth="1"/>
    <col min="5" max="5" width="47.140625" style="12" customWidth="1"/>
    <col min="6" max="6" width="32.28515625" style="12" customWidth="1"/>
    <col min="7" max="7" width="49.5703125" style="12" customWidth="1"/>
    <col min="8" max="8" width="11.42578125" style="12"/>
    <col min="9" max="9" width="12.7109375" style="13" customWidth="1"/>
    <col min="10" max="10" width="13.140625" style="13" customWidth="1"/>
    <col min="11" max="11" width="42" style="12" customWidth="1"/>
    <col min="12" max="12" width="14.7109375" style="12" customWidth="1"/>
    <col min="13" max="13" width="22.28515625" style="12" customWidth="1"/>
    <col min="14" max="256" width="11.42578125" style="12"/>
    <col min="257" max="257" width="7.5703125" style="12" customWidth="1"/>
    <col min="258" max="258" width="15.7109375" style="12" customWidth="1"/>
    <col min="259" max="259" width="18.28515625" style="12" customWidth="1"/>
    <col min="260" max="260" width="13.5703125" style="12" bestFit="1" customWidth="1"/>
    <col min="261" max="261" width="42.85546875" style="12" customWidth="1"/>
    <col min="262" max="262" width="36.42578125" style="12" customWidth="1"/>
    <col min="263" max="263" width="26" style="12" customWidth="1"/>
    <col min="264" max="266" width="11.42578125" style="12"/>
    <col min="267" max="267" width="19.42578125" style="12" customWidth="1"/>
    <col min="268" max="268" width="11.42578125" style="12"/>
    <col min="269" max="269" width="22.28515625" style="12" customWidth="1"/>
    <col min="270" max="512" width="11.42578125" style="12"/>
    <col min="513" max="513" width="7.5703125" style="12" customWidth="1"/>
    <col min="514" max="514" width="15.7109375" style="12" customWidth="1"/>
    <col min="515" max="515" width="18.28515625" style="12" customWidth="1"/>
    <col min="516" max="516" width="13.5703125" style="12" bestFit="1" customWidth="1"/>
    <col min="517" max="517" width="42.85546875" style="12" customWidth="1"/>
    <col min="518" max="518" width="36.42578125" style="12" customWidth="1"/>
    <col min="519" max="519" width="26" style="12" customWidth="1"/>
    <col min="520" max="522" width="11.42578125" style="12"/>
    <col min="523" max="523" width="19.42578125" style="12" customWidth="1"/>
    <col min="524" max="524" width="11.42578125" style="12"/>
    <col min="525" max="525" width="22.28515625" style="12" customWidth="1"/>
    <col min="526" max="768" width="11.42578125" style="12"/>
    <col min="769" max="769" width="7.5703125" style="12" customWidth="1"/>
    <col min="770" max="770" width="15.7109375" style="12" customWidth="1"/>
    <col min="771" max="771" width="18.28515625" style="12" customWidth="1"/>
    <col min="772" max="772" width="13.5703125" style="12" bestFit="1" customWidth="1"/>
    <col min="773" max="773" width="42.85546875" style="12" customWidth="1"/>
    <col min="774" max="774" width="36.42578125" style="12" customWidth="1"/>
    <col min="775" max="775" width="26" style="12" customWidth="1"/>
    <col min="776" max="778" width="11.42578125" style="12"/>
    <col min="779" max="779" width="19.42578125" style="12" customWidth="1"/>
    <col min="780" max="780" width="11.42578125" style="12"/>
    <col min="781" max="781" width="22.28515625" style="12" customWidth="1"/>
    <col min="782" max="1024" width="11.42578125" style="12"/>
    <col min="1025" max="1025" width="7.5703125" style="12" customWidth="1"/>
    <col min="1026" max="1026" width="15.7109375" style="12" customWidth="1"/>
    <col min="1027" max="1027" width="18.28515625" style="12" customWidth="1"/>
    <col min="1028" max="1028" width="13.5703125" style="12" bestFit="1" customWidth="1"/>
    <col min="1029" max="1029" width="42.85546875" style="12" customWidth="1"/>
    <col min="1030" max="1030" width="36.42578125" style="12" customWidth="1"/>
    <col min="1031" max="1031" width="26" style="12" customWidth="1"/>
    <col min="1032" max="1034" width="11.42578125" style="12"/>
    <col min="1035" max="1035" width="19.42578125" style="12" customWidth="1"/>
    <col min="1036" max="1036" width="11.42578125" style="12"/>
    <col min="1037" max="1037" width="22.28515625" style="12" customWidth="1"/>
    <col min="1038" max="1280" width="11.42578125" style="12"/>
    <col min="1281" max="1281" width="7.5703125" style="12" customWidth="1"/>
    <col min="1282" max="1282" width="15.7109375" style="12" customWidth="1"/>
    <col min="1283" max="1283" width="18.28515625" style="12" customWidth="1"/>
    <col min="1284" max="1284" width="13.5703125" style="12" bestFit="1" customWidth="1"/>
    <col min="1285" max="1285" width="42.85546875" style="12" customWidth="1"/>
    <col min="1286" max="1286" width="36.42578125" style="12" customWidth="1"/>
    <col min="1287" max="1287" width="26" style="12" customWidth="1"/>
    <col min="1288" max="1290" width="11.42578125" style="12"/>
    <col min="1291" max="1291" width="19.42578125" style="12" customWidth="1"/>
    <col min="1292" max="1292" width="11.42578125" style="12"/>
    <col min="1293" max="1293" width="22.28515625" style="12" customWidth="1"/>
    <col min="1294" max="1536" width="11.42578125" style="12"/>
    <col min="1537" max="1537" width="7.5703125" style="12" customWidth="1"/>
    <col min="1538" max="1538" width="15.7109375" style="12" customWidth="1"/>
    <col min="1539" max="1539" width="18.28515625" style="12" customWidth="1"/>
    <col min="1540" max="1540" width="13.5703125" style="12" bestFit="1" customWidth="1"/>
    <col min="1541" max="1541" width="42.85546875" style="12" customWidth="1"/>
    <col min="1542" max="1542" width="36.42578125" style="12" customWidth="1"/>
    <col min="1543" max="1543" width="26" style="12" customWidth="1"/>
    <col min="1544" max="1546" width="11.42578125" style="12"/>
    <col min="1547" max="1547" width="19.42578125" style="12" customWidth="1"/>
    <col min="1548" max="1548" width="11.42578125" style="12"/>
    <col min="1549" max="1549" width="22.28515625" style="12" customWidth="1"/>
    <col min="1550" max="1792" width="11.42578125" style="12"/>
    <col min="1793" max="1793" width="7.5703125" style="12" customWidth="1"/>
    <col min="1794" max="1794" width="15.7109375" style="12" customWidth="1"/>
    <col min="1795" max="1795" width="18.28515625" style="12" customWidth="1"/>
    <col min="1796" max="1796" width="13.5703125" style="12" bestFit="1" customWidth="1"/>
    <col min="1797" max="1797" width="42.85546875" style="12" customWidth="1"/>
    <col min="1798" max="1798" width="36.42578125" style="12" customWidth="1"/>
    <col min="1799" max="1799" width="26" style="12" customWidth="1"/>
    <col min="1800" max="1802" width="11.42578125" style="12"/>
    <col min="1803" max="1803" width="19.42578125" style="12" customWidth="1"/>
    <col min="1804" max="1804" width="11.42578125" style="12"/>
    <col min="1805" max="1805" width="22.28515625" style="12" customWidth="1"/>
    <col min="1806" max="2048" width="11.42578125" style="12"/>
    <col min="2049" max="2049" width="7.5703125" style="12" customWidth="1"/>
    <col min="2050" max="2050" width="15.7109375" style="12" customWidth="1"/>
    <col min="2051" max="2051" width="18.28515625" style="12" customWidth="1"/>
    <col min="2052" max="2052" width="13.5703125" style="12" bestFit="1" customWidth="1"/>
    <col min="2053" max="2053" width="42.85546875" style="12" customWidth="1"/>
    <col min="2054" max="2054" width="36.42578125" style="12" customWidth="1"/>
    <col min="2055" max="2055" width="26" style="12" customWidth="1"/>
    <col min="2056" max="2058" width="11.42578125" style="12"/>
    <col min="2059" max="2059" width="19.42578125" style="12" customWidth="1"/>
    <col min="2060" max="2060" width="11.42578125" style="12"/>
    <col min="2061" max="2061" width="22.28515625" style="12" customWidth="1"/>
    <col min="2062" max="2304" width="11.42578125" style="12"/>
    <col min="2305" max="2305" width="7.5703125" style="12" customWidth="1"/>
    <col min="2306" max="2306" width="15.7109375" style="12" customWidth="1"/>
    <col min="2307" max="2307" width="18.28515625" style="12" customWidth="1"/>
    <col min="2308" max="2308" width="13.5703125" style="12" bestFit="1" customWidth="1"/>
    <col min="2309" max="2309" width="42.85546875" style="12" customWidth="1"/>
    <col min="2310" max="2310" width="36.42578125" style="12" customWidth="1"/>
    <col min="2311" max="2311" width="26" style="12" customWidth="1"/>
    <col min="2312" max="2314" width="11.42578125" style="12"/>
    <col min="2315" max="2315" width="19.42578125" style="12" customWidth="1"/>
    <col min="2316" max="2316" width="11.42578125" style="12"/>
    <col min="2317" max="2317" width="22.28515625" style="12" customWidth="1"/>
    <col min="2318" max="2560" width="11.42578125" style="12"/>
    <col min="2561" max="2561" width="7.5703125" style="12" customWidth="1"/>
    <col min="2562" max="2562" width="15.7109375" style="12" customWidth="1"/>
    <col min="2563" max="2563" width="18.28515625" style="12" customWidth="1"/>
    <col min="2564" max="2564" width="13.5703125" style="12" bestFit="1" customWidth="1"/>
    <col min="2565" max="2565" width="42.85546875" style="12" customWidth="1"/>
    <col min="2566" max="2566" width="36.42578125" style="12" customWidth="1"/>
    <col min="2567" max="2567" width="26" style="12" customWidth="1"/>
    <col min="2568" max="2570" width="11.42578125" style="12"/>
    <col min="2571" max="2571" width="19.42578125" style="12" customWidth="1"/>
    <col min="2572" max="2572" width="11.42578125" style="12"/>
    <col min="2573" max="2573" width="22.28515625" style="12" customWidth="1"/>
    <col min="2574" max="2816" width="11.42578125" style="12"/>
    <col min="2817" max="2817" width="7.5703125" style="12" customWidth="1"/>
    <col min="2818" max="2818" width="15.7109375" style="12" customWidth="1"/>
    <col min="2819" max="2819" width="18.28515625" style="12" customWidth="1"/>
    <col min="2820" max="2820" width="13.5703125" style="12" bestFit="1" customWidth="1"/>
    <col min="2821" max="2821" width="42.85546875" style="12" customWidth="1"/>
    <col min="2822" max="2822" width="36.42578125" style="12" customWidth="1"/>
    <col min="2823" max="2823" width="26" style="12" customWidth="1"/>
    <col min="2824" max="2826" width="11.42578125" style="12"/>
    <col min="2827" max="2827" width="19.42578125" style="12" customWidth="1"/>
    <col min="2828" max="2828" width="11.42578125" style="12"/>
    <col min="2829" max="2829" width="22.28515625" style="12" customWidth="1"/>
    <col min="2830" max="3072" width="11.42578125" style="12"/>
    <col min="3073" max="3073" width="7.5703125" style="12" customWidth="1"/>
    <col min="3074" max="3074" width="15.7109375" style="12" customWidth="1"/>
    <col min="3075" max="3075" width="18.28515625" style="12" customWidth="1"/>
    <col min="3076" max="3076" width="13.5703125" style="12" bestFit="1" customWidth="1"/>
    <col min="3077" max="3077" width="42.85546875" style="12" customWidth="1"/>
    <col min="3078" max="3078" width="36.42578125" style="12" customWidth="1"/>
    <col min="3079" max="3079" width="26" style="12" customWidth="1"/>
    <col min="3080" max="3082" width="11.42578125" style="12"/>
    <col min="3083" max="3083" width="19.42578125" style="12" customWidth="1"/>
    <col min="3084" max="3084" width="11.42578125" style="12"/>
    <col min="3085" max="3085" width="22.28515625" style="12" customWidth="1"/>
    <col min="3086" max="3328" width="11.42578125" style="12"/>
    <col min="3329" max="3329" width="7.5703125" style="12" customWidth="1"/>
    <col min="3330" max="3330" width="15.7109375" style="12" customWidth="1"/>
    <col min="3331" max="3331" width="18.28515625" style="12" customWidth="1"/>
    <col min="3332" max="3332" width="13.5703125" style="12" bestFit="1" customWidth="1"/>
    <col min="3333" max="3333" width="42.85546875" style="12" customWidth="1"/>
    <col min="3334" max="3334" width="36.42578125" style="12" customWidth="1"/>
    <col min="3335" max="3335" width="26" style="12" customWidth="1"/>
    <col min="3336" max="3338" width="11.42578125" style="12"/>
    <col min="3339" max="3339" width="19.42578125" style="12" customWidth="1"/>
    <col min="3340" max="3340" width="11.42578125" style="12"/>
    <col min="3341" max="3341" width="22.28515625" style="12" customWidth="1"/>
    <col min="3342" max="3584" width="11.42578125" style="12"/>
    <col min="3585" max="3585" width="7.5703125" style="12" customWidth="1"/>
    <col min="3586" max="3586" width="15.7109375" style="12" customWidth="1"/>
    <col min="3587" max="3587" width="18.28515625" style="12" customWidth="1"/>
    <col min="3588" max="3588" width="13.5703125" style="12" bestFit="1" customWidth="1"/>
    <col min="3589" max="3589" width="42.85546875" style="12" customWidth="1"/>
    <col min="3590" max="3590" width="36.42578125" style="12" customWidth="1"/>
    <col min="3591" max="3591" width="26" style="12" customWidth="1"/>
    <col min="3592" max="3594" width="11.42578125" style="12"/>
    <col min="3595" max="3595" width="19.42578125" style="12" customWidth="1"/>
    <col min="3596" max="3596" width="11.42578125" style="12"/>
    <col min="3597" max="3597" width="22.28515625" style="12" customWidth="1"/>
    <col min="3598" max="3840" width="11.42578125" style="12"/>
    <col min="3841" max="3841" width="7.5703125" style="12" customWidth="1"/>
    <col min="3842" max="3842" width="15.7109375" style="12" customWidth="1"/>
    <col min="3843" max="3843" width="18.28515625" style="12" customWidth="1"/>
    <col min="3844" max="3844" width="13.5703125" style="12" bestFit="1" customWidth="1"/>
    <col min="3845" max="3845" width="42.85546875" style="12" customWidth="1"/>
    <col min="3846" max="3846" width="36.42578125" style="12" customWidth="1"/>
    <col min="3847" max="3847" width="26" style="12" customWidth="1"/>
    <col min="3848" max="3850" width="11.42578125" style="12"/>
    <col min="3851" max="3851" width="19.42578125" style="12" customWidth="1"/>
    <col min="3852" max="3852" width="11.42578125" style="12"/>
    <col min="3853" max="3853" width="22.28515625" style="12" customWidth="1"/>
    <col min="3854" max="4096" width="11.42578125" style="12"/>
    <col min="4097" max="4097" width="7.5703125" style="12" customWidth="1"/>
    <col min="4098" max="4098" width="15.7109375" style="12" customWidth="1"/>
    <col min="4099" max="4099" width="18.28515625" style="12" customWidth="1"/>
    <col min="4100" max="4100" width="13.5703125" style="12" bestFit="1" customWidth="1"/>
    <col min="4101" max="4101" width="42.85546875" style="12" customWidth="1"/>
    <col min="4102" max="4102" width="36.42578125" style="12" customWidth="1"/>
    <col min="4103" max="4103" width="26" style="12" customWidth="1"/>
    <col min="4104" max="4106" width="11.42578125" style="12"/>
    <col min="4107" max="4107" width="19.42578125" style="12" customWidth="1"/>
    <col min="4108" max="4108" width="11.42578125" style="12"/>
    <col min="4109" max="4109" width="22.28515625" style="12" customWidth="1"/>
    <col min="4110" max="4352" width="11.42578125" style="12"/>
    <col min="4353" max="4353" width="7.5703125" style="12" customWidth="1"/>
    <col min="4354" max="4354" width="15.7109375" style="12" customWidth="1"/>
    <col min="4355" max="4355" width="18.28515625" style="12" customWidth="1"/>
    <col min="4356" max="4356" width="13.5703125" style="12" bestFit="1" customWidth="1"/>
    <col min="4357" max="4357" width="42.85546875" style="12" customWidth="1"/>
    <col min="4358" max="4358" width="36.42578125" style="12" customWidth="1"/>
    <col min="4359" max="4359" width="26" style="12" customWidth="1"/>
    <col min="4360" max="4362" width="11.42578125" style="12"/>
    <col min="4363" max="4363" width="19.42578125" style="12" customWidth="1"/>
    <col min="4364" max="4364" width="11.42578125" style="12"/>
    <col min="4365" max="4365" width="22.28515625" style="12" customWidth="1"/>
    <col min="4366" max="4608" width="11.42578125" style="12"/>
    <col min="4609" max="4609" width="7.5703125" style="12" customWidth="1"/>
    <col min="4610" max="4610" width="15.7109375" style="12" customWidth="1"/>
    <col min="4611" max="4611" width="18.28515625" style="12" customWidth="1"/>
    <col min="4612" max="4612" width="13.5703125" style="12" bestFit="1" customWidth="1"/>
    <col min="4613" max="4613" width="42.85546875" style="12" customWidth="1"/>
    <col min="4614" max="4614" width="36.42578125" style="12" customWidth="1"/>
    <col min="4615" max="4615" width="26" style="12" customWidth="1"/>
    <col min="4616" max="4618" width="11.42578125" style="12"/>
    <col min="4619" max="4619" width="19.42578125" style="12" customWidth="1"/>
    <col min="4620" max="4620" width="11.42578125" style="12"/>
    <col min="4621" max="4621" width="22.28515625" style="12" customWidth="1"/>
    <col min="4622" max="4864" width="11.42578125" style="12"/>
    <col min="4865" max="4865" width="7.5703125" style="12" customWidth="1"/>
    <col min="4866" max="4866" width="15.7109375" style="12" customWidth="1"/>
    <col min="4867" max="4867" width="18.28515625" style="12" customWidth="1"/>
    <col min="4868" max="4868" width="13.5703125" style="12" bestFit="1" customWidth="1"/>
    <col min="4869" max="4869" width="42.85546875" style="12" customWidth="1"/>
    <col min="4870" max="4870" width="36.42578125" style="12" customWidth="1"/>
    <col min="4871" max="4871" width="26" style="12" customWidth="1"/>
    <col min="4872" max="4874" width="11.42578125" style="12"/>
    <col min="4875" max="4875" width="19.42578125" style="12" customWidth="1"/>
    <col min="4876" max="4876" width="11.42578125" style="12"/>
    <col min="4877" max="4877" width="22.28515625" style="12" customWidth="1"/>
    <col min="4878" max="5120" width="11.42578125" style="12"/>
    <col min="5121" max="5121" width="7.5703125" style="12" customWidth="1"/>
    <col min="5122" max="5122" width="15.7109375" style="12" customWidth="1"/>
    <col min="5123" max="5123" width="18.28515625" style="12" customWidth="1"/>
    <col min="5124" max="5124" width="13.5703125" style="12" bestFit="1" customWidth="1"/>
    <col min="5125" max="5125" width="42.85546875" style="12" customWidth="1"/>
    <col min="5126" max="5126" width="36.42578125" style="12" customWidth="1"/>
    <col min="5127" max="5127" width="26" style="12" customWidth="1"/>
    <col min="5128" max="5130" width="11.42578125" style="12"/>
    <col min="5131" max="5131" width="19.42578125" style="12" customWidth="1"/>
    <col min="5132" max="5132" width="11.42578125" style="12"/>
    <col min="5133" max="5133" width="22.28515625" style="12" customWidth="1"/>
    <col min="5134" max="5376" width="11.42578125" style="12"/>
    <col min="5377" max="5377" width="7.5703125" style="12" customWidth="1"/>
    <col min="5378" max="5378" width="15.7109375" style="12" customWidth="1"/>
    <col min="5379" max="5379" width="18.28515625" style="12" customWidth="1"/>
    <col min="5380" max="5380" width="13.5703125" style="12" bestFit="1" customWidth="1"/>
    <col min="5381" max="5381" width="42.85546875" style="12" customWidth="1"/>
    <col min="5382" max="5382" width="36.42578125" style="12" customWidth="1"/>
    <col min="5383" max="5383" width="26" style="12" customWidth="1"/>
    <col min="5384" max="5386" width="11.42578125" style="12"/>
    <col min="5387" max="5387" width="19.42578125" style="12" customWidth="1"/>
    <col min="5388" max="5388" width="11.42578125" style="12"/>
    <col min="5389" max="5389" width="22.28515625" style="12" customWidth="1"/>
    <col min="5390" max="5632" width="11.42578125" style="12"/>
    <col min="5633" max="5633" width="7.5703125" style="12" customWidth="1"/>
    <col min="5634" max="5634" width="15.7109375" style="12" customWidth="1"/>
    <col min="5635" max="5635" width="18.28515625" style="12" customWidth="1"/>
    <col min="5636" max="5636" width="13.5703125" style="12" bestFit="1" customWidth="1"/>
    <col min="5637" max="5637" width="42.85546875" style="12" customWidth="1"/>
    <col min="5638" max="5638" width="36.42578125" style="12" customWidth="1"/>
    <col min="5639" max="5639" width="26" style="12" customWidth="1"/>
    <col min="5640" max="5642" width="11.42578125" style="12"/>
    <col min="5643" max="5643" width="19.42578125" style="12" customWidth="1"/>
    <col min="5644" max="5644" width="11.42578125" style="12"/>
    <col min="5645" max="5645" width="22.28515625" style="12" customWidth="1"/>
    <col min="5646" max="5888" width="11.42578125" style="12"/>
    <col min="5889" max="5889" width="7.5703125" style="12" customWidth="1"/>
    <col min="5890" max="5890" width="15.7109375" style="12" customWidth="1"/>
    <col min="5891" max="5891" width="18.28515625" style="12" customWidth="1"/>
    <col min="5892" max="5892" width="13.5703125" style="12" bestFit="1" customWidth="1"/>
    <col min="5893" max="5893" width="42.85546875" style="12" customWidth="1"/>
    <col min="5894" max="5894" width="36.42578125" style="12" customWidth="1"/>
    <col min="5895" max="5895" width="26" style="12" customWidth="1"/>
    <col min="5896" max="5898" width="11.42578125" style="12"/>
    <col min="5899" max="5899" width="19.42578125" style="12" customWidth="1"/>
    <col min="5900" max="5900" width="11.42578125" style="12"/>
    <col min="5901" max="5901" width="22.28515625" style="12" customWidth="1"/>
    <col min="5902" max="6144" width="11.42578125" style="12"/>
    <col min="6145" max="6145" width="7.5703125" style="12" customWidth="1"/>
    <col min="6146" max="6146" width="15.7109375" style="12" customWidth="1"/>
    <col min="6147" max="6147" width="18.28515625" style="12" customWidth="1"/>
    <col min="6148" max="6148" width="13.5703125" style="12" bestFit="1" customWidth="1"/>
    <col min="6149" max="6149" width="42.85546875" style="12" customWidth="1"/>
    <col min="6150" max="6150" width="36.42578125" style="12" customWidth="1"/>
    <col min="6151" max="6151" width="26" style="12" customWidth="1"/>
    <col min="6152" max="6154" width="11.42578125" style="12"/>
    <col min="6155" max="6155" width="19.42578125" style="12" customWidth="1"/>
    <col min="6156" max="6156" width="11.42578125" style="12"/>
    <col min="6157" max="6157" width="22.28515625" style="12" customWidth="1"/>
    <col min="6158" max="6400" width="11.42578125" style="12"/>
    <col min="6401" max="6401" width="7.5703125" style="12" customWidth="1"/>
    <col min="6402" max="6402" width="15.7109375" style="12" customWidth="1"/>
    <col min="6403" max="6403" width="18.28515625" style="12" customWidth="1"/>
    <col min="6404" max="6404" width="13.5703125" style="12" bestFit="1" customWidth="1"/>
    <col min="6405" max="6405" width="42.85546875" style="12" customWidth="1"/>
    <col min="6406" max="6406" width="36.42578125" style="12" customWidth="1"/>
    <col min="6407" max="6407" width="26" style="12" customWidth="1"/>
    <col min="6408" max="6410" width="11.42578125" style="12"/>
    <col min="6411" max="6411" width="19.42578125" style="12" customWidth="1"/>
    <col min="6412" max="6412" width="11.42578125" style="12"/>
    <col min="6413" max="6413" width="22.28515625" style="12" customWidth="1"/>
    <col min="6414" max="6656" width="11.42578125" style="12"/>
    <col min="6657" max="6657" width="7.5703125" style="12" customWidth="1"/>
    <col min="6658" max="6658" width="15.7109375" style="12" customWidth="1"/>
    <col min="6659" max="6659" width="18.28515625" style="12" customWidth="1"/>
    <col min="6660" max="6660" width="13.5703125" style="12" bestFit="1" customWidth="1"/>
    <col min="6661" max="6661" width="42.85546875" style="12" customWidth="1"/>
    <col min="6662" max="6662" width="36.42578125" style="12" customWidth="1"/>
    <col min="6663" max="6663" width="26" style="12" customWidth="1"/>
    <col min="6664" max="6666" width="11.42578125" style="12"/>
    <col min="6667" max="6667" width="19.42578125" style="12" customWidth="1"/>
    <col min="6668" max="6668" width="11.42578125" style="12"/>
    <col min="6669" max="6669" width="22.28515625" style="12" customWidth="1"/>
    <col min="6670" max="6912" width="11.42578125" style="12"/>
    <col min="6913" max="6913" width="7.5703125" style="12" customWidth="1"/>
    <col min="6914" max="6914" width="15.7109375" style="12" customWidth="1"/>
    <col min="6915" max="6915" width="18.28515625" style="12" customWidth="1"/>
    <col min="6916" max="6916" width="13.5703125" style="12" bestFit="1" customWidth="1"/>
    <col min="6917" max="6917" width="42.85546875" style="12" customWidth="1"/>
    <col min="6918" max="6918" width="36.42578125" style="12" customWidth="1"/>
    <col min="6919" max="6919" width="26" style="12" customWidth="1"/>
    <col min="6920" max="6922" width="11.42578125" style="12"/>
    <col min="6923" max="6923" width="19.42578125" style="12" customWidth="1"/>
    <col min="6924" max="6924" width="11.42578125" style="12"/>
    <col min="6925" max="6925" width="22.28515625" style="12" customWidth="1"/>
    <col min="6926" max="7168" width="11.42578125" style="12"/>
    <col min="7169" max="7169" width="7.5703125" style="12" customWidth="1"/>
    <col min="7170" max="7170" width="15.7109375" style="12" customWidth="1"/>
    <col min="7171" max="7171" width="18.28515625" style="12" customWidth="1"/>
    <col min="7172" max="7172" width="13.5703125" style="12" bestFit="1" customWidth="1"/>
    <col min="7173" max="7173" width="42.85546875" style="12" customWidth="1"/>
    <col min="7174" max="7174" width="36.42578125" style="12" customWidth="1"/>
    <col min="7175" max="7175" width="26" style="12" customWidth="1"/>
    <col min="7176" max="7178" width="11.42578125" style="12"/>
    <col min="7179" max="7179" width="19.42578125" style="12" customWidth="1"/>
    <col min="7180" max="7180" width="11.42578125" style="12"/>
    <col min="7181" max="7181" width="22.28515625" style="12" customWidth="1"/>
    <col min="7182" max="7424" width="11.42578125" style="12"/>
    <col min="7425" max="7425" width="7.5703125" style="12" customWidth="1"/>
    <col min="7426" max="7426" width="15.7109375" style="12" customWidth="1"/>
    <col min="7427" max="7427" width="18.28515625" style="12" customWidth="1"/>
    <col min="7428" max="7428" width="13.5703125" style="12" bestFit="1" customWidth="1"/>
    <col min="7429" max="7429" width="42.85546875" style="12" customWidth="1"/>
    <col min="7430" max="7430" width="36.42578125" style="12" customWidth="1"/>
    <col min="7431" max="7431" width="26" style="12" customWidth="1"/>
    <col min="7432" max="7434" width="11.42578125" style="12"/>
    <col min="7435" max="7435" width="19.42578125" style="12" customWidth="1"/>
    <col min="7436" max="7436" width="11.42578125" style="12"/>
    <col min="7437" max="7437" width="22.28515625" style="12" customWidth="1"/>
    <col min="7438" max="7680" width="11.42578125" style="12"/>
    <col min="7681" max="7681" width="7.5703125" style="12" customWidth="1"/>
    <col min="7682" max="7682" width="15.7109375" style="12" customWidth="1"/>
    <col min="7683" max="7683" width="18.28515625" style="12" customWidth="1"/>
    <col min="7684" max="7684" width="13.5703125" style="12" bestFit="1" customWidth="1"/>
    <col min="7685" max="7685" width="42.85546875" style="12" customWidth="1"/>
    <col min="7686" max="7686" width="36.42578125" style="12" customWidth="1"/>
    <col min="7687" max="7687" width="26" style="12" customWidth="1"/>
    <col min="7688" max="7690" width="11.42578125" style="12"/>
    <col min="7691" max="7691" width="19.42578125" style="12" customWidth="1"/>
    <col min="7692" max="7692" width="11.42578125" style="12"/>
    <col min="7693" max="7693" width="22.28515625" style="12" customWidth="1"/>
    <col min="7694" max="7936" width="11.42578125" style="12"/>
    <col min="7937" max="7937" width="7.5703125" style="12" customWidth="1"/>
    <col min="7938" max="7938" width="15.7109375" style="12" customWidth="1"/>
    <col min="7939" max="7939" width="18.28515625" style="12" customWidth="1"/>
    <col min="7940" max="7940" width="13.5703125" style="12" bestFit="1" customWidth="1"/>
    <col min="7941" max="7941" width="42.85546875" style="12" customWidth="1"/>
    <col min="7942" max="7942" width="36.42578125" style="12" customWidth="1"/>
    <col min="7943" max="7943" width="26" style="12" customWidth="1"/>
    <col min="7944" max="7946" width="11.42578125" style="12"/>
    <col min="7947" max="7947" width="19.42578125" style="12" customWidth="1"/>
    <col min="7948" max="7948" width="11.42578125" style="12"/>
    <col min="7949" max="7949" width="22.28515625" style="12" customWidth="1"/>
    <col min="7950" max="8192" width="11.42578125" style="12"/>
    <col min="8193" max="8193" width="7.5703125" style="12" customWidth="1"/>
    <col min="8194" max="8194" width="15.7109375" style="12" customWidth="1"/>
    <col min="8195" max="8195" width="18.28515625" style="12" customWidth="1"/>
    <col min="8196" max="8196" width="13.5703125" style="12" bestFit="1" customWidth="1"/>
    <col min="8197" max="8197" width="42.85546875" style="12" customWidth="1"/>
    <col min="8198" max="8198" width="36.42578125" style="12" customWidth="1"/>
    <col min="8199" max="8199" width="26" style="12" customWidth="1"/>
    <col min="8200" max="8202" width="11.42578125" style="12"/>
    <col min="8203" max="8203" width="19.42578125" style="12" customWidth="1"/>
    <col min="8204" max="8204" width="11.42578125" style="12"/>
    <col min="8205" max="8205" width="22.28515625" style="12" customWidth="1"/>
    <col min="8206" max="8448" width="11.42578125" style="12"/>
    <col min="8449" max="8449" width="7.5703125" style="12" customWidth="1"/>
    <col min="8450" max="8450" width="15.7109375" style="12" customWidth="1"/>
    <col min="8451" max="8451" width="18.28515625" style="12" customWidth="1"/>
    <col min="8452" max="8452" width="13.5703125" style="12" bestFit="1" customWidth="1"/>
    <col min="8453" max="8453" width="42.85546875" style="12" customWidth="1"/>
    <col min="8454" max="8454" width="36.42578125" style="12" customWidth="1"/>
    <col min="8455" max="8455" width="26" style="12" customWidth="1"/>
    <col min="8456" max="8458" width="11.42578125" style="12"/>
    <col min="8459" max="8459" width="19.42578125" style="12" customWidth="1"/>
    <col min="8460" max="8460" width="11.42578125" style="12"/>
    <col min="8461" max="8461" width="22.28515625" style="12" customWidth="1"/>
    <col min="8462" max="8704" width="11.42578125" style="12"/>
    <col min="8705" max="8705" width="7.5703125" style="12" customWidth="1"/>
    <col min="8706" max="8706" width="15.7109375" style="12" customWidth="1"/>
    <col min="8707" max="8707" width="18.28515625" style="12" customWidth="1"/>
    <col min="8708" max="8708" width="13.5703125" style="12" bestFit="1" customWidth="1"/>
    <col min="8709" max="8709" width="42.85546875" style="12" customWidth="1"/>
    <col min="8710" max="8710" width="36.42578125" style="12" customWidth="1"/>
    <col min="8711" max="8711" width="26" style="12" customWidth="1"/>
    <col min="8712" max="8714" width="11.42578125" style="12"/>
    <col min="8715" max="8715" width="19.42578125" style="12" customWidth="1"/>
    <col min="8716" max="8716" width="11.42578125" style="12"/>
    <col min="8717" max="8717" width="22.28515625" style="12" customWidth="1"/>
    <col min="8718" max="8960" width="11.42578125" style="12"/>
    <col min="8961" max="8961" width="7.5703125" style="12" customWidth="1"/>
    <col min="8962" max="8962" width="15.7109375" style="12" customWidth="1"/>
    <col min="8963" max="8963" width="18.28515625" style="12" customWidth="1"/>
    <col min="8964" max="8964" width="13.5703125" style="12" bestFit="1" customWidth="1"/>
    <col min="8965" max="8965" width="42.85546875" style="12" customWidth="1"/>
    <col min="8966" max="8966" width="36.42578125" style="12" customWidth="1"/>
    <col min="8967" max="8967" width="26" style="12" customWidth="1"/>
    <col min="8968" max="8970" width="11.42578125" style="12"/>
    <col min="8971" max="8971" width="19.42578125" style="12" customWidth="1"/>
    <col min="8972" max="8972" width="11.42578125" style="12"/>
    <col min="8973" max="8973" width="22.28515625" style="12" customWidth="1"/>
    <col min="8974" max="9216" width="11.42578125" style="12"/>
    <col min="9217" max="9217" width="7.5703125" style="12" customWidth="1"/>
    <col min="9218" max="9218" width="15.7109375" style="12" customWidth="1"/>
    <col min="9219" max="9219" width="18.28515625" style="12" customWidth="1"/>
    <col min="9220" max="9220" width="13.5703125" style="12" bestFit="1" customWidth="1"/>
    <col min="9221" max="9221" width="42.85546875" style="12" customWidth="1"/>
    <col min="9222" max="9222" width="36.42578125" style="12" customWidth="1"/>
    <col min="9223" max="9223" width="26" style="12" customWidth="1"/>
    <col min="9224" max="9226" width="11.42578125" style="12"/>
    <col min="9227" max="9227" width="19.42578125" style="12" customWidth="1"/>
    <col min="9228" max="9228" width="11.42578125" style="12"/>
    <col min="9229" max="9229" width="22.28515625" style="12" customWidth="1"/>
    <col min="9230" max="9472" width="11.42578125" style="12"/>
    <col min="9473" max="9473" width="7.5703125" style="12" customWidth="1"/>
    <col min="9474" max="9474" width="15.7109375" style="12" customWidth="1"/>
    <col min="9475" max="9475" width="18.28515625" style="12" customWidth="1"/>
    <col min="9476" max="9476" width="13.5703125" style="12" bestFit="1" customWidth="1"/>
    <col min="9477" max="9477" width="42.85546875" style="12" customWidth="1"/>
    <col min="9478" max="9478" width="36.42578125" style="12" customWidth="1"/>
    <col min="9479" max="9479" width="26" style="12" customWidth="1"/>
    <col min="9480" max="9482" width="11.42578125" style="12"/>
    <col min="9483" max="9483" width="19.42578125" style="12" customWidth="1"/>
    <col min="9484" max="9484" width="11.42578125" style="12"/>
    <col min="9485" max="9485" width="22.28515625" style="12" customWidth="1"/>
    <col min="9486" max="9728" width="11.42578125" style="12"/>
    <col min="9729" max="9729" width="7.5703125" style="12" customWidth="1"/>
    <col min="9730" max="9730" width="15.7109375" style="12" customWidth="1"/>
    <col min="9731" max="9731" width="18.28515625" style="12" customWidth="1"/>
    <col min="9732" max="9732" width="13.5703125" style="12" bestFit="1" customWidth="1"/>
    <col min="9733" max="9733" width="42.85546875" style="12" customWidth="1"/>
    <col min="9734" max="9734" width="36.42578125" style="12" customWidth="1"/>
    <col min="9735" max="9735" width="26" style="12" customWidth="1"/>
    <col min="9736" max="9738" width="11.42578125" style="12"/>
    <col min="9739" max="9739" width="19.42578125" style="12" customWidth="1"/>
    <col min="9740" max="9740" width="11.42578125" style="12"/>
    <col min="9741" max="9741" width="22.28515625" style="12" customWidth="1"/>
    <col min="9742" max="9984" width="11.42578125" style="12"/>
    <col min="9985" max="9985" width="7.5703125" style="12" customWidth="1"/>
    <col min="9986" max="9986" width="15.7109375" style="12" customWidth="1"/>
    <col min="9987" max="9987" width="18.28515625" style="12" customWidth="1"/>
    <col min="9988" max="9988" width="13.5703125" style="12" bestFit="1" customWidth="1"/>
    <col min="9989" max="9989" width="42.85546875" style="12" customWidth="1"/>
    <col min="9990" max="9990" width="36.42578125" style="12" customWidth="1"/>
    <col min="9991" max="9991" width="26" style="12" customWidth="1"/>
    <col min="9992" max="9994" width="11.42578125" style="12"/>
    <col min="9995" max="9995" width="19.42578125" style="12" customWidth="1"/>
    <col min="9996" max="9996" width="11.42578125" style="12"/>
    <col min="9997" max="9997" width="22.28515625" style="12" customWidth="1"/>
    <col min="9998" max="10240" width="11.42578125" style="12"/>
    <col min="10241" max="10241" width="7.5703125" style="12" customWidth="1"/>
    <col min="10242" max="10242" width="15.7109375" style="12" customWidth="1"/>
    <col min="10243" max="10243" width="18.28515625" style="12" customWidth="1"/>
    <col min="10244" max="10244" width="13.5703125" style="12" bestFit="1" customWidth="1"/>
    <col min="10245" max="10245" width="42.85546875" style="12" customWidth="1"/>
    <col min="10246" max="10246" width="36.42578125" style="12" customWidth="1"/>
    <col min="10247" max="10247" width="26" style="12" customWidth="1"/>
    <col min="10248" max="10250" width="11.42578125" style="12"/>
    <col min="10251" max="10251" width="19.42578125" style="12" customWidth="1"/>
    <col min="10252" max="10252" width="11.42578125" style="12"/>
    <col min="10253" max="10253" width="22.28515625" style="12" customWidth="1"/>
    <col min="10254" max="10496" width="11.42578125" style="12"/>
    <col min="10497" max="10497" width="7.5703125" style="12" customWidth="1"/>
    <col min="10498" max="10498" width="15.7109375" style="12" customWidth="1"/>
    <col min="10499" max="10499" width="18.28515625" style="12" customWidth="1"/>
    <col min="10500" max="10500" width="13.5703125" style="12" bestFit="1" customWidth="1"/>
    <col min="10501" max="10501" width="42.85546875" style="12" customWidth="1"/>
    <col min="10502" max="10502" width="36.42578125" style="12" customWidth="1"/>
    <col min="10503" max="10503" width="26" style="12" customWidth="1"/>
    <col min="10504" max="10506" width="11.42578125" style="12"/>
    <col min="10507" max="10507" width="19.42578125" style="12" customWidth="1"/>
    <col min="10508" max="10508" width="11.42578125" style="12"/>
    <col min="10509" max="10509" width="22.28515625" style="12" customWidth="1"/>
    <col min="10510" max="10752" width="11.42578125" style="12"/>
    <col min="10753" max="10753" width="7.5703125" style="12" customWidth="1"/>
    <col min="10754" max="10754" width="15.7109375" style="12" customWidth="1"/>
    <col min="10755" max="10755" width="18.28515625" style="12" customWidth="1"/>
    <col min="10756" max="10756" width="13.5703125" style="12" bestFit="1" customWidth="1"/>
    <col min="10757" max="10757" width="42.85546875" style="12" customWidth="1"/>
    <col min="10758" max="10758" width="36.42578125" style="12" customWidth="1"/>
    <col min="10759" max="10759" width="26" style="12" customWidth="1"/>
    <col min="10760" max="10762" width="11.42578125" style="12"/>
    <col min="10763" max="10763" width="19.42578125" style="12" customWidth="1"/>
    <col min="10764" max="10764" width="11.42578125" style="12"/>
    <col min="10765" max="10765" width="22.28515625" style="12" customWidth="1"/>
    <col min="10766" max="11008" width="11.42578125" style="12"/>
    <col min="11009" max="11009" width="7.5703125" style="12" customWidth="1"/>
    <col min="11010" max="11010" width="15.7109375" style="12" customWidth="1"/>
    <col min="11011" max="11011" width="18.28515625" style="12" customWidth="1"/>
    <col min="11012" max="11012" width="13.5703125" style="12" bestFit="1" customWidth="1"/>
    <col min="11013" max="11013" width="42.85546875" style="12" customWidth="1"/>
    <col min="11014" max="11014" width="36.42578125" style="12" customWidth="1"/>
    <col min="11015" max="11015" width="26" style="12" customWidth="1"/>
    <col min="11016" max="11018" width="11.42578125" style="12"/>
    <col min="11019" max="11019" width="19.42578125" style="12" customWidth="1"/>
    <col min="11020" max="11020" width="11.42578125" style="12"/>
    <col min="11021" max="11021" width="22.28515625" style="12" customWidth="1"/>
    <col min="11022" max="11264" width="11.42578125" style="12"/>
    <col min="11265" max="11265" width="7.5703125" style="12" customWidth="1"/>
    <col min="11266" max="11266" width="15.7109375" style="12" customWidth="1"/>
    <col min="11267" max="11267" width="18.28515625" style="12" customWidth="1"/>
    <col min="11268" max="11268" width="13.5703125" style="12" bestFit="1" customWidth="1"/>
    <col min="11269" max="11269" width="42.85546875" style="12" customWidth="1"/>
    <col min="11270" max="11270" width="36.42578125" style="12" customWidth="1"/>
    <col min="11271" max="11271" width="26" style="12" customWidth="1"/>
    <col min="11272" max="11274" width="11.42578125" style="12"/>
    <col min="11275" max="11275" width="19.42578125" style="12" customWidth="1"/>
    <col min="11276" max="11276" width="11.42578125" style="12"/>
    <col min="11277" max="11277" width="22.28515625" style="12" customWidth="1"/>
    <col min="11278" max="11520" width="11.42578125" style="12"/>
    <col min="11521" max="11521" width="7.5703125" style="12" customWidth="1"/>
    <col min="11522" max="11522" width="15.7109375" style="12" customWidth="1"/>
    <col min="11523" max="11523" width="18.28515625" style="12" customWidth="1"/>
    <col min="11524" max="11524" width="13.5703125" style="12" bestFit="1" customWidth="1"/>
    <col min="11525" max="11525" width="42.85546875" style="12" customWidth="1"/>
    <col min="11526" max="11526" width="36.42578125" style="12" customWidth="1"/>
    <col min="11527" max="11527" width="26" style="12" customWidth="1"/>
    <col min="11528" max="11530" width="11.42578125" style="12"/>
    <col min="11531" max="11531" width="19.42578125" style="12" customWidth="1"/>
    <col min="11532" max="11532" width="11.42578125" style="12"/>
    <col min="11533" max="11533" width="22.28515625" style="12" customWidth="1"/>
    <col min="11534" max="11776" width="11.42578125" style="12"/>
    <col min="11777" max="11777" width="7.5703125" style="12" customWidth="1"/>
    <col min="11778" max="11778" width="15.7109375" style="12" customWidth="1"/>
    <col min="11779" max="11779" width="18.28515625" style="12" customWidth="1"/>
    <col min="11780" max="11780" width="13.5703125" style="12" bestFit="1" customWidth="1"/>
    <col min="11781" max="11781" width="42.85546875" style="12" customWidth="1"/>
    <col min="11782" max="11782" width="36.42578125" style="12" customWidth="1"/>
    <col min="11783" max="11783" width="26" style="12" customWidth="1"/>
    <col min="11784" max="11786" width="11.42578125" style="12"/>
    <col min="11787" max="11787" width="19.42578125" style="12" customWidth="1"/>
    <col min="11788" max="11788" width="11.42578125" style="12"/>
    <col min="11789" max="11789" width="22.28515625" style="12" customWidth="1"/>
    <col min="11790" max="12032" width="11.42578125" style="12"/>
    <col min="12033" max="12033" width="7.5703125" style="12" customWidth="1"/>
    <col min="12034" max="12034" width="15.7109375" style="12" customWidth="1"/>
    <col min="12035" max="12035" width="18.28515625" style="12" customWidth="1"/>
    <col min="12036" max="12036" width="13.5703125" style="12" bestFit="1" customWidth="1"/>
    <col min="12037" max="12037" width="42.85546875" style="12" customWidth="1"/>
    <col min="12038" max="12038" width="36.42578125" style="12" customWidth="1"/>
    <col min="12039" max="12039" width="26" style="12" customWidth="1"/>
    <col min="12040" max="12042" width="11.42578125" style="12"/>
    <col min="12043" max="12043" width="19.42578125" style="12" customWidth="1"/>
    <col min="12044" max="12044" width="11.42578125" style="12"/>
    <col min="12045" max="12045" width="22.28515625" style="12" customWidth="1"/>
    <col min="12046" max="12288" width="11.42578125" style="12"/>
    <col min="12289" max="12289" width="7.5703125" style="12" customWidth="1"/>
    <col min="12290" max="12290" width="15.7109375" style="12" customWidth="1"/>
    <col min="12291" max="12291" width="18.28515625" style="12" customWidth="1"/>
    <col min="12292" max="12292" width="13.5703125" style="12" bestFit="1" customWidth="1"/>
    <col min="12293" max="12293" width="42.85546875" style="12" customWidth="1"/>
    <col min="12294" max="12294" width="36.42578125" style="12" customWidth="1"/>
    <col min="12295" max="12295" width="26" style="12" customWidth="1"/>
    <col min="12296" max="12298" width="11.42578125" style="12"/>
    <col min="12299" max="12299" width="19.42578125" style="12" customWidth="1"/>
    <col min="12300" max="12300" width="11.42578125" style="12"/>
    <col min="12301" max="12301" width="22.28515625" style="12" customWidth="1"/>
    <col min="12302" max="12544" width="11.42578125" style="12"/>
    <col min="12545" max="12545" width="7.5703125" style="12" customWidth="1"/>
    <col min="12546" max="12546" width="15.7109375" style="12" customWidth="1"/>
    <col min="12547" max="12547" width="18.28515625" style="12" customWidth="1"/>
    <col min="12548" max="12548" width="13.5703125" style="12" bestFit="1" customWidth="1"/>
    <col min="12549" max="12549" width="42.85546875" style="12" customWidth="1"/>
    <col min="12550" max="12550" width="36.42578125" style="12" customWidth="1"/>
    <col min="12551" max="12551" width="26" style="12" customWidth="1"/>
    <col min="12552" max="12554" width="11.42578125" style="12"/>
    <col min="12555" max="12555" width="19.42578125" style="12" customWidth="1"/>
    <col min="12556" max="12556" width="11.42578125" style="12"/>
    <col min="12557" max="12557" width="22.28515625" style="12" customWidth="1"/>
    <col min="12558" max="12800" width="11.42578125" style="12"/>
    <col min="12801" max="12801" width="7.5703125" style="12" customWidth="1"/>
    <col min="12802" max="12802" width="15.7109375" style="12" customWidth="1"/>
    <col min="12803" max="12803" width="18.28515625" style="12" customWidth="1"/>
    <col min="12804" max="12804" width="13.5703125" style="12" bestFit="1" customWidth="1"/>
    <col min="12805" max="12805" width="42.85546875" style="12" customWidth="1"/>
    <col min="12806" max="12806" width="36.42578125" style="12" customWidth="1"/>
    <col min="12807" max="12807" width="26" style="12" customWidth="1"/>
    <col min="12808" max="12810" width="11.42578125" style="12"/>
    <col min="12811" max="12811" width="19.42578125" style="12" customWidth="1"/>
    <col min="12812" max="12812" width="11.42578125" style="12"/>
    <col min="12813" max="12813" width="22.28515625" style="12" customWidth="1"/>
    <col min="12814" max="13056" width="11.42578125" style="12"/>
    <col min="13057" max="13057" width="7.5703125" style="12" customWidth="1"/>
    <col min="13058" max="13058" width="15.7109375" style="12" customWidth="1"/>
    <col min="13059" max="13059" width="18.28515625" style="12" customWidth="1"/>
    <col min="13060" max="13060" width="13.5703125" style="12" bestFit="1" customWidth="1"/>
    <col min="13061" max="13061" width="42.85546875" style="12" customWidth="1"/>
    <col min="13062" max="13062" width="36.42578125" style="12" customWidth="1"/>
    <col min="13063" max="13063" width="26" style="12" customWidth="1"/>
    <col min="13064" max="13066" width="11.42578125" style="12"/>
    <col min="13067" max="13067" width="19.42578125" style="12" customWidth="1"/>
    <col min="13068" max="13068" width="11.42578125" style="12"/>
    <col min="13069" max="13069" width="22.28515625" style="12" customWidth="1"/>
    <col min="13070" max="13312" width="11.42578125" style="12"/>
    <col min="13313" max="13313" width="7.5703125" style="12" customWidth="1"/>
    <col min="13314" max="13314" width="15.7109375" style="12" customWidth="1"/>
    <col min="13315" max="13315" width="18.28515625" style="12" customWidth="1"/>
    <col min="13316" max="13316" width="13.5703125" style="12" bestFit="1" customWidth="1"/>
    <col min="13317" max="13317" width="42.85546875" style="12" customWidth="1"/>
    <col min="13318" max="13318" width="36.42578125" style="12" customWidth="1"/>
    <col min="13319" max="13319" width="26" style="12" customWidth="1"/>
    <col min="13320" max="13322" width="11.42578125" style="12"/>
    <col min="13323" max="13323" width="19.42578125" style="12" customWidth="1"/>
    <col min="13324" max="13324" width="11.42578125" style="12"/>
    <col min="13325" max="13325" width="22.28515625" style="12" customWidth="1"/>
    <col min="13326" max="13568" width="11.42578125" style="12"/>
    <col min="13569" max="13569" width="7.5703125" style="12" customWidth="1"/>
    <col min="13570" max="13570" width="15.7109375" style="12" customWidth="1"/>
    <col min="13571" max="13571" width="18.28515625" style="12" customWidth="1"/>
    <col min="13572" max="13572" width="13.5703125" style="12" bestFit="1" customWidth="1"/>
    <col min="13573" max="13573" width="42.85546875" style="12" customWidth="1"/>
    <col min="13574" max="13574" width="36.42578125" style="12" customWidth="1"/>
    <col min="13575" max="13575" width="26" style="12" customWidth="1"/>
    <col min="13576" max="13578" width="11.42578125" style="12"/>
    <col min="13579" max="13579" width="19.42578125" style="12" customWidth="1"/>
    <col min="13580" max="13580" width="11.42578125" style="12"/>
    <col min="13581" max="13581" width="22.28515625" style="12" customWidth="1"/>
    <col min="13582" max="13824" width="11.42578125" style="12"/>
    <col min="13825" max="13825" width="7.5703125" style="12" customWidth="1"/>
    <col min="13826" max="13826" width="15.7109375" style="12" customWidth="1"/>
    <col min="13827" max="13827" width="18.28515625" style="12" customWidth="1"/>
    <col min="13828" max="13828" width="13.5703125" style="12" bestFit="1" customWidth="1"/>
    <col min="13829" max="13829" width="42.85546875" style="12" customWidth="1"/>
    <col min="13830" max="13830" width="36.42578125" style="12" customWidth="1"/>
    <col min="13831" max="13831" width="26" style="12" customWidth="1"/>
    <col min="13832" max="13834" width="11.42578125" style="12"/>
    <col min="13835" max="13835" width="19.42578125" style="12" customWidth="1"/>
    <col min="13836" max="13836" width="11.42578125" style="12"/>
    <col min="13837" max="13837" width="22.28515625" style="12" customWidth="1"/>
    <col min="13838" max="14080" width="11.42578125" style="12"/>
    <col min="14081" max="14081" width="7.5703125" style="12" customWidth="1"/>
    <col min="14082" max="14082" width="15.7109375" style="12" customWidth="1"/>
    <col min="14083" max="14083" width="18.28515625" style="12" customWidth="1"/>
    <col min="14084" max="14084" width="13.5703125" style="12" bestFit="1" customWidth="1"/>
    <col min="14085" max="14085" width="42.85546875" style="12" customWidth="1"/>
    <col min="14086" max="14086" width="36.42578125" style="12" customWidth="1"/>
    <col min="14087" max="14087" width="26" style="12" customWidth="1"/>
    <col min="14088" max="14090" width="11.42578125" style="12"/>
    <col min="14091" max="14091" width="19.42578125" style="12" customWidth="1"/>
    <col min="14092" max="14092" width="11.42578125" style="12"/>
    <col min="14093" max="14093" width="22.28515625" style="12" customWidth="1"/>
    <col min="14094" max="14336" width="11.42578125" style="12"/>
    <col min="14337" max="14337" width="7.5703125" style="12" customWidth="1"/>
    <col min="14338" max="14338" width="15.7109375" style="12" customWidth="1"/>
    <col min="14339" max="14339" width="18.28515625" style="12" customWidth="1"/>
    <col min="14340" max="14340" width="13.5703125" style="12" bestFit="1" customWidth="1"/>
    <col min="14341" max="14341" width="42.85546875" style="12" customWidth="1"/>
    <col min="14342" max="14342" width="36.42578125" style="12" customWidth="1"/>
    <col min="14343" max="14343" width="26" style="12" customWidth="1"/>
    <col min="14344" max="14346" width="11.42578125" style="12"/>
    <col min="14347" max="14347" width="19.42578125" style="12" customWidth="1"/>
    <col min="14348" max="14348" width="11.42578125" style="12"/>
    <col min="14349" max="14349" width="22.28515625" style="12" customWidth="1"/>
    <col min="14350" max="14592" width="11.42578125" style="12"/>
    <col min="14593" max="14593" width="7.5703125" style="12" customWidth="1"/>
    <col min="14594" max="14594" width="15.7109375" style="12" customWidth="1"/>
    <col min="14595" max="14595" width="18.28515625" style="12" customWidth="1"/>
    <col min="14596" max="14596" width="13.5703125" style="12" bestFit="1" customWidth="1"/>
    <col min="14597" max="14597" width="42.85546875" style="12" customWidth="1"/>
    <col min="14598" max="14598" width="36.42578125" style="12" customWidth="1"/>
    <col min="14599" max="14599" width="26" style="12" customWidth="1"/>
    <col min="14600" max="14602" width="11.42578125" style="12"/>
    <col min="14603" max="14603" width="19.42578125" style="12" customWidth="1"/>
    <col min="14604" max="14604" width="11.42578125" style="12"/>
    <col min="14605" max="14605" width="22.28515625" style="12" customWidth="1"/>
    <col min="14606" max="14848" width="11.42578125" style="12"/>
    <col min="14849" max="14849" width="7.5703125" style="12" customWidth="1"/>
    <col min="14850" max="14850" width="15.7109375" style="12" customWidth="1"/>
    <col min="14851" max="14851" width="18.28515625" style="12" customWidth="1"/>
    <col min="14852" max="14852" width="13.5703125" style="12" bestFit="1" customWidth="1"/>
    <col min="14853" max="14853" width="42.85546875" style="12" customWidth="1"/>
    <col min="14854" max="14854" width="36.42578125" style="12" customWidth="1"/>
    <col min="14855" max="14855" width="26" style="12" customWidth="1"/>
    <col min="14856" max="14858" width="11.42578125" style="12"/>
    <col min="14859" max="14859" width="19.42578125" style="12" customWidth="1"/>
    <col min="14860" max="14860" width="11.42578125" style="12"/>
    <col min="14861" max="14861" width="22.28515625" style="12" customWidth="1"/>
    <col min="14862" max="15104" width="11.42578125" style="12"/>
    <col min="15105" max="15105" width="7.5703125" style="12" customWidth="1"/>
    <col min="15106" max="15106" width="15.7109375" style="12" customWidth="1"/>
    <col min="15107" max="15107" width="18.28515625" style="12" customWidth="1"/>
    <col min="15108" max="15108" width="13.5703125" style="12" bestFit="1" customWidth="1"/>
    <col min="15109" max="15109" width="42.85546875" style="12" customWidth="1"/>
    <col min="15110" max="15110" width="36.42578125" style="12" customWidth="1"/>
    <col min="15111" max="15111" width="26" style="12" customWidth="1"/>
    <col min="15112" max="15114" width="11.42578125" style="12"/>
    <col min="15115" max="15115" width="19.42578125" style="12" customWidth="1"/>
    <col min="15116" max="15116" width="11.42578125" style="12"/>
    <col min="15117" max="15117" width="22.28515625" style="12" customWidth="1"/>
    <col min="15118" max="15360" width="11.42578125" style="12"/>
    <col min="15361" max="15361" width="7.5703125" style="12" customWidth="1"/>
    <col min="15362" max="15362" width="15.7109375" style="12" customWidth="1"/>
    <col min="15363" max="15363" width="18.28515625" style="12" customWidth="1"/>
    <col min="15364" max="15364" width="13.5703125" style="12" bestFit="1" customWidth="1"/>
    <col min="15365" max="15365" width="42.85546875" style="12" customWidth="1"/>
    <col min="15366" max="15366" width="36.42578125" style="12" customWidth="1"/>
    <col min="15367" max="15367" width="26" style="12" customWidth="1"/>
    <col min="15368" max="15370" width="11.42578125" style="12"/>
    <col min="15371" max="15371" width="19.42578125" style="12" customWidth="1"/>
    <col min="15372" max="15372" width="11.42578125" style="12"/>
    <col min="15373" max="15373" width="22.28515625" style="12" customWidth="1"/>
    <col min="15374" max="15616" width="11.42578125" style="12"/>
    <col min="15617" max="15617" width="7.5703125" style="12" customWidth="1"/>
    <col min="15618" max="15618" width="15.7109375" style="12" customWidth="1"/>
    <col min="15619" max="15619" width="18.28515625" style="12" customWidth="1"/>
    <col min="15620" max="15620" width="13.5703125" style="12" bestFit="1" customWidth="1"/>
    <col min="15621" max="15621" width="42.85546875" style="12" customWidth="1"/>
    <col min="15622" max="15622" width="36.42578125" style="12" customWidth="1"/>
    <col min="15623" max="15623" width="26" style="12" customWidth="1"/>
    <col min="15624" max="15626" width="11.42578125" style="12"/>
    <col min="15627" max="15627" width="19.42578125" style="12" customWidth="1"/>
    <col min="15628" max="15628" width="11.42578125" style="12"/>
    <col min="15629" max="15629" width="22.28515625" style="12" customWidth="1"/>
    <col min="15630" max="15872" width="11.42578125" style="12"/>
    <col min="15873" max="15873" width="7.5703125" style="12" customWidth="1"/>
    <col min="15874" max="15874" width="15.7109375" style="12" customWidth="1"/>
    <col min="15875" max="15875" width="18.28515625" style="12" customWidth="1"/>
    <col min="15876" max="15876" width="13.5703125" style="12" bestFit="1" customWidth="1"/>
    <col min="15877" max="15877" width="42.85546875" style="12" customWidth="1"/>
    <col min="15878" max="15878" width="36.42578125" style="12" customWidth="1"/>
    <col min="15879" max="15879" width="26" style="12" customWidth="1"/>
    <col min="15880" max="15882" width="11.42578125" style="12"/>
    <col min="15883" max="15883" width="19.42578125" style="12" customWidth="1"/>
    <col min="15884" max="15884" width="11.42578125" style="12"/>
    <col min="15885" max="15885" width="22.28515625" style="12" customWidth="1"/>
    <col min="15886" max="16128" width="11.42578125" style="12"/>
    <col min="16129" max="16129" width="7.5703125" style="12" customWidth="1"/>
    <col min="16130" max="16130" width="15.7109375" style="12" customWidth="1"/>
    <col min="16131" max="16131" width="18.28515625" style="12" customWidth="1"/>
    <col min="16132" max="16132" width="13.5703125" style="12" bestFit="1" customWidth="1"/>
    <col min="16133" max="16133" width="42.85546875" style="12" customWidth="1"/>
    <col min="16134" max="16134" width="36.42578125" style="12" customWidth="1"/>
    <col min="16135" max="16135" width="26" style="12" customWidth="1"/>
    <col min="16136" max="16138" width="11.42578125" style="12"/>
    <col min="16139" max="16139" width="19.42578125" style="12" customWidth="1"/>
    <col min="16140" max="16140" width="11.42578125" style="12"/>
    <col min="16141" max="16141" width="22.28515625" style="12" customWidth="1"/>
    <col min="16142" max="16384" width="11.42578125" style="12"/>
  </cols>
  <sheetData>
    <row r="1" spans="1:14" ht="21" customHeight="1">
      <c r="A1" s="188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4" s="20" customFormat="1" ht="41.25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9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4" s="20" customFormat="1" ht="45">
      <c r="A3" s="53">
        <v>1</v>
      </c>
      <c r="B3" s="90" t="s">
        <v>18</v>
      </c>
      <c r="C3" s="91">
        <v>43361</v>
      </c>
      <c r="D3" s="90" t="s">
        <v>19</v>
      </c>
      <c r="E3" s="90" t="s">
        <v>20</v>
      </c>
      <c r="F3" s="90" t="s">
        <v>21</v>
      </c>
      <c r="G3" s="90" t="s">
        <v>22</v>
      </c>
      <c r="H3" s="90">
        <v>1</v>
      </c>
      <c r="I3" s="92">
        <v>2598</v>
      </c>
      <c r="J3" s="92">
        <v>2598</v>
      </c>
      <c r="K3" s="90" t="s">
        <v>23</v>
      </c>
      <c r="L3" s="90" t="s">
        <v>24</v>
      </c>
      <c r="M3" s="90" t="s">
        <v>25</v>
      </c>
      <c r="N3" s="55"/>
    </row>
    <row r="4" spans="1:14" s="20" customFormat="1" ht="48.75" customHeight="1">
      <c r="A4" s="50">
        <v>2</v>
      </c>
      <c r="B4" s="90" t="s">
        <v>26</v>
      </c>
      <c r="C4" s="91">
        <v>43361</v>
      </c>
      <c r="D4" s="90" t="s">
        <v>19</v>
      </c>
      <c r="E4" s="90" t="s">
        <v>20</v>
      </c>
      <c r="F4" s="90" t="s">
        <v>21</v>
      </c>
      <c r="G4" s="90" t="s">
        <v>27</v>
      </c>
      <c r="H4" s="90">
        <v>1</v>
      </c>
      <c r="I4" s="92">
        <v>4185</v>
      </c>
      <c r="J4" s="92">
        <v>4185</v>
      </c>
      <c r="K4" s="90" t="s">
        <v>28</v>
      </c>
      <c r="L4" s="90" t="s">
        <v>24</v>
      </c>
      <c r="M4" s="90" t="s">
        <v>25</v>
      </c>
      <c r="N4" s="55"/>
    </row>
    <row r="5" spans="1:14" ht="45">
      <c r="A5" s="53">
        <v>3</v>
      </c>
      <c r="B5" s="90" t="s">
        <v>29</v>
      </c>
      <c r="C5" s="91">
        <v>43346</v>
      </c>
      <c r="D5" s="90" t="s">
        <v>30</v>
      </c>
      <c r="E5" s="90" t="s">
        <v>31</v>
      </c>
      <c r="F5" s="90" t="s">
        <v>32</v>
      </c>
      <c r="G5" s="90" t="s">
        <v>33</v>
      </c>
      <c r="H5" s="90">
        <v>1</v>
      </c>
      <c r="I5" s="92">
        <v>521</v>
      </c>
      <c r="J5" s="92">
        <v>521</v>
      </c>
      <c r="K5" s="90" t="s">
        <v>34</v>
      </c>
      <c r="L5" s="90" t="s">
        <v>35</v>
      </c>
      <c r="M5" s="90" t="s">
        <v>25</v>
      </c>
    </row>
    <row r="6" spans="1:14" ht="21" customHeight="1">
      <c r="A6" s="195" t="s">
        <v>14</v>
      </c>
      <c r="B6" s="196"/>
      <c r="C6" s="196"/>
      <c r="D6" s="196"/>
      <c r="E6" s="196"/>
      <c r="F6" s="196"/>
      <c r="G6" s="196"/>
      <c r="H6" s="196"/>
      <c r="I6" s="68"/>
      <c r="J6" s="57">
        <f>SUM(J3:J5)</f>
        <v>7304</v>
      </c>
      <c r="K6" s="22"/>
      <c r="L6" s="22"/>
      <c r="M6" s="22"/>
    </row>
  </sheetData>
  <mergeCells count="2">
    <mergeCell ref="A1:M1"/>
    <mergeCell ref="A6:H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"/>
  <sheetViews>
    <sheetView zoomScale="68" zoomScaleNormal="68" workbookViewId="0">
      <selection activeCell="J6" sqref="J6"/>
    </sheetView>
  </sheetViews>
  <sheetFormatPr baseColWidth="10" defaultRowHeight="14.25"/>
  <cols>
    <col min="1" max="1" width="6.7109375" style="26" bestFit="1" customWidth="1"/>
    <col min="2" max="2" width="18.85546875" style="26" customWidth="1"/>
    <col min="3" max="3" width="16.42578125" style="26" customWidth="1"/>
    <col min="4" max="4" width="13.5703125" style="26" customWidth="1"/>
    <col min="5" max="5" width="30.28515625" style="26" customWidth="1"/>
    <col min="6" max="6" width="23.140625" style="26" customWidth="1"/>
    <col min="7" max="7" width="34.140625" style="26" customWidth="1"/>
    <col min="8" max="8" width="11.42578125" style="26"/>
    <col min="9" max="9" width="12.85546875" style="27" customWidth="1"/>
    <col min="10" max="10" width="14.140625" style="27" customWidth="1"/>
    <col min="11" max="11" width="21.140625" style="26" customWidth="1"/>
    <col min="12" max="12" width="18" style="26" bestFit="1" customWidth="1"/>
    <col min="13" max="13" width="24.5703125" style="26" customWidth="1"/>
    <col min="14" max="16384" width="11.42578125" style="26"/>
  </cols>
  <sheetData>
    <row r="1" spans="1:13" ht="15">
      <c r="A1" s="188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s="25" customFormat="1" ht="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ht="71.25">
      <c r="A3" s="122">
        <v>1</v>
      </c>
      <c r="B3" s="59" t="s">
        <v>212</v>
      </c>
      <c r="C3" s="59">
        <v>43353</v>
      </c>
      <c r="D3" s="59">
        <v>333100015</v>
      </c>
      <c r="E3" s="59" t="s">
        <v>31</v>
      </c>
      <c r="F3" s="59" t="s">
        <v>213</v>
      </c>
      <c r="G3" s="59" t="s">
        <v>214</v>
      </c>
      <c r="H3" s="59">
        <v>263.733</v>
      </c>
      <c r="I3" s="59">
        <v>2.0179</v>
      </c>
      <c r="J3" s="59">
        <v>532.1868207</v>
      </c>
      <c r="K3" s="46" t="s">
        <v>215</v>
      </c>
      <c r="L3" s="59" t="s">
        <v>216</v>
      </c>
      <c r="M3" s="59" t="s">
        <v>217</v>
      </c>
    </row>
    <row r="4" spans="1:13" ht="71.25">
      <c r="A4" s="122">
        <v>2</v>
      </c>
      <c r="B4" s="59" t="s">
        <v>212</v>
      </c>
      <c r="C4" s="59">
        <v>43353</v>
      </c>
      <c r="D4" s="59">
        <v>333100015</v>
      </c>
      <c r="E4" s="59" t="s">
        <v>31</v>
      </c>
      <c r="F4" s="59" t="s">
        <v>213</v>
      </c>
      <c r="G4" s="59" t="s">
        <v>214</v>
      </c>
      <c r="H4" s="59">
        <v>227.37700000000001</v>
      </c>
      <c r="I4" s="59">
        <v>2.6606999999999998</v>
      </c>
      <c r="J4" s="59">
        <v>604.98198390000005</v>
      </c>
      <c r="K4" s="46" t="s">
        <v>215</v>
      </c>
      <c r="L4" s="59" t="s">
        <v>216</v>
      </c>
      <c r="M4" s="59" t="s">
        <v>217</v>
      </c>
    </row>
    <row r="5" spans="1:13" ht="85.5">
      <c r="A5" s="122">
        <v>3</v>
      </c>
      <c r="B5" s="59" t="s">
        <v>218</v>
      </c>
      <c r="C5" s="59">
        <v>43355</v>
      </c>
      <c r="D5" s="59">
        <v>962900116</v>
      </c>
      <c r="E5" s="59" t="s">
        <v>219</v>
      </c>
      <c r="F5" s="59" t="s">
        <v>220</v>
      </c>
      <c r="G5" s="59" t="s">
        <v>221</v>
      </c>
      <c r="H5" s="59">
        <v>1</v>
      </c>
      <c r="I5" s="59">
        <v>558.04</v>
      </c>
      <c r="J5" s="59">
        <v>558.04</v>
      </c>
      <c r="K5" s="46" t="s">
        <v>222</v>
      </c>
      <c r="L5" s="59" t="s">
        <v>41</v>
      </c>
      <c r="M5" s="59" t="s">
        <v>217</v>
      </c>
    </row>
    <row r="6" spans="1:13" ht="14.25" customHeight="1">
      <c r="A6" s="197" t="s">
        <v>14</v>
      </c>
      <c r="B6" s="198"/>
      <c r="C6" s="198"/>
      <c r="D6" s="198"/>
      <c r="E6" s="198"/>
      <c r="F6" s="198"/>
      <c r="G6" s="198"/>
      <c r="H6" s="198"/>
      <c r="I6" s="199"/>
      <c r="J6" s="67">
        <f>SUM(J3:J5)</f>
        <v>1695.2088045999999</v>
      </c>
    </row>
  </sheetData>
  <mergeCells count="2">
    <mergeCell ref="A1:M1"/>
    <mergeCell ref="A6:I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35"/>
  <sheetViews>
    <sheetView topLeftCell="A124" zoomScale="70" zoomScaleNormal="70" workbookViewId="0">
      <selection activeCell="E4" sqref="E4"/>
    </sheetView>
  </sheetViews>
  <sheetFormatPr baseColWidth="10" defaultRowHeight="15"/>
  <cols>
    <col min="1" max="1" width="11.42578125" style="4"/>
    <col min="2" max="2" width="18.85546875" style="8" customWidth="1"/>
    <col min="3" max="3" width="18" style="4" customWidth="1"/>
    <col min="4" max="4" width="13.85546875" style="9" customWidth="1"/>
    <col min="5" max="5" width="66.140625" style="10" customWidth="1"/>
    <col min="6" max="6" width="29.140625" style="4" customWidth="1"/>
    <col min="7" max="7" width="38.28515625" style="184" customWidth="1"/>
    <col min="8" max="8" width="12.28515625" style="4" customWidth="1"/>
    <col min="9" max="9" width="11.42578125" style="4"/>
    <col min="10" max="10" width="21" style="11" customWidth="1"/>
    <col min="11" max="11" width="38.5703125" style="10" customWidth="1"/>
    <col min="12" max="12" width="13.7109375" style="4" customWidth="1"/>
    <col min="13" max="13" width="22.28515625" style="4" customWidth="1"/>
    <col min="14" max="16384" width="11.42578125" style="4"/>
  </cols>
  <sheetData>
    <row r="1" spans="1:13">
      <c r="A1" s="188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45">
      <c r="A2" s="61" t="s">
        <v>0</v>
      </c>
      <c r="B2" s="61" t="s">
        <v>1</v>
      </c>
      <c r="C2" s="61" t="s">
        <v>2</v>
      </c>
      <c r="D2" s="62" t="s">
        <v>3</v>
      </c>
      <c r="E2" s="61" t="s">
        <v>4</v>
      </c>
      <c r="F2" s="61" t="s">
        <v>5</v>
      </c>
      <c r="G2" s="62" t="s">
        <v>6</v>
      </c>
      <c r="H2" s="61" t="s">
        <v>7</v>
      </c>
      <c r="I2" s="61" t="s">
        <v>8</v>
      </c>
      <c r="J2" s="61" t="s">
        <v>9</v>
      </c>
      <c r="K2" s="61" t="s">
        <v>10</v>
      </c>
      <c r="L2" s="61" t="s">
        <v>11</v>
      </c>
      <c r="M2" s="61" t="s">
        <v>12</v>
      </c>
    </row>
    <row r="3" spans="1:13" ht="78.75">
      <c r="A3" s="121">
        <v>1</v>
      </c>
      <c r="B3" s="169" t="s">
        <v>63</v>
      </c>
      <c r="C3" s="170">
        <v>43347</v>
      </c>
      <c r="D3" s="171">
        <v>4516003128</v>
      </c>
      <c r="E3" s="172" t="s">
        <v>64</v>
      </c>
      <c r="F3" s="173" t="s">
        <v>65</v>
      </c>
      <c r="G3" s="174" t="s">
        <v>66</v>
      </c>
      <c r="H3" s="69">
        <v>17</v>
      </c>
      <c r="I3" s="175">
        <v>36.35</v>
      </c>
      <c r="J3" s="176">
        <f>H3*I3</f>
        <v>617.95000000000005</v>
      </c>
      <c r="K3" s="174" t="s">
        <v>67</v>
      </c>
      <c r="L3" s="150" t="s">
        <v>68</v>
      </c>
      <c r="M3" s="150" t="s">
        <v>69</v>
      </c>
    </row>
    <row r="4" spans="1:13" ht="78.75">
      <c r="A4" s="121">
        <v>2</v>
      </c>
      <c r="B4" s="169" t="s">
        <v>63</v>
      </c>
      <c r="C4" s="170">
        <v>43348</v>
      </c>
      <c r="D4" s="171">
        <v>321920213</v>
      </c>
      <c r="E4" s="170" t="s">
        <v>70</v>
      </c>
      <c r="F4" s="173" t="s">
        <v>65</v>
      </c>
      <c r="G4" s="174" t="s">
        <v>66</v>
      </c>
      <c r="H4" s="174">
        <v>250</v>
      </c>
      <c r="I4" s="176">
        <v>0.6</v>
      </c>
      <c r="J4" s="176">
        <f t="shared" ref="J4:J68" si="0">H4*I4</f>
        <v>150</v>
      </c>
      <c r="K4" s="174" t="s">
        <v>67</v>
      </c>
      <c r="L4" s="150" t="s">
        <v>68</v>
      </c>
      <c r="M4" s="150" t="s">
        <v>69</v>
      </c>
    </row>
    <row r="5" spans="1:13" ht="78.75">
      <c r="A5" s="121">
        <v>3</v>
      </c>
      <c r="B5" s="169" t="s">
        <v>63</v>
      </c>
      <c r="C5" s="170">
        <v>43349</v>
      </c>
      <c r="D5" s="171">
        <v>354302311</v>
      </c>
      <c r="E5" s="170" t="s">
        <v>71</v>
      </c>
      <c r="F5" s="173" t="s">
        <v>65</v>
      </c>
      <c r="G5" s="174" t="s">
        <v>66</v>
      </c>
      <c r="H5" s="174">
        <v>60</v>
      </c>
      <c r="I5" s="176">
        <v>2.9</v>
      </c>
      <c r="J5" s="176">
        <f t="shared" si="0"/>
        <v>174</v>
      </c>
      <c r="K5" s="174" t="s">
        <v>67</v>
      </c>
      <c r="L5" s="150" t="s">
        <v>68</v>
      </c>
      <c r="M5" s="150" t="s">
        <v>69</v>
      </c>
    </row>
    <row r="6" spans="1:13" ht="78.75">
      <c r="A6" s="121">
        <v>4</v>
      </c>
      <c r="B6" s="169" t="s">
        <v>63</v>
      </c>
      <c r="C6" s="170">
        <v>43350</v>
      </c>
      <c r="D6" s="171">
        <v>3692000120</v>
      </c>
      <c r="E6" s="170" t="s">
        <v>72</v>
      </c>
      <c r="F6" s="173" t="s">
        <v>65</v>
      </c>
      <c r="G6" s="174" t="s">
        <v>66</v>
      </c>
      <c r="H6" s="174">
        <v>40</v>
      </c>
      <c r="I6" s="176">
        <v>0.91</v>
      </c>
      <c r="J6" s="176">
        <f t="shared" si="0"/>
        <v>36.4</v>
      </c>
      <c r="K6" s="174" t="s">
        <v>67</v>
      </c>
      <c r="L6" s="150" t="s">
        <v>68</v>
      </c>
      <c r="M6" s="150" t="s">
        <v>69</v>
      </c>
    </row>
    <row r="7" spans="1:13" ht="78.75">
      <c r="A7" s="121">
        <v>5</v>
      </c>
      <c r="B7" s="169" t="s">
        <v>63</v>
      </c>
      <c r="C7" s="173">
        <v>43351</v>
      </c>
      <c r="D7" s="171">
        <v>362701211</v>
      </c>
      <c r="E7" s="170" t="s">
        <v>73</v>
      </c>
      <c r="F7" s="173" t="s">
        <v>65</v>
      </c>
      <c r="G7" s="174" t="s">
        <v>66</v>
      </c>
      <c r="H7" s="169">
        <v>15</v>
      </c>
      <c r="I7" s="176">
        <v>2.81</v>
      </c>
      <c r="J7" s="176">
        <f t="shared" si="0"/>
        <v>42.15</v>
      </c>
      <c r="K7" s="174" t="s">
        <v>67</v>
      </c>
      <c r="L7" s="150" t="s">
        <v>68</v>
      </c>
      <c r="M7" s="150" t="s">
        <v>69</v>
      </c>
    </row>
    <row r="8" spans="1:13" ht="78.75">
      <c r="A8" s="121">
        <v>6</v>
      </c>
      <c r="B8" s="169" t="s">
        <v>63</v>
      </c>
      <c r="C8" s="173">
        <v>43352</v>
      </c>
      <c r="D8" s="171">
        <v>3260000310</v>
      </c>
      <c r="E8" s="177" t="s">
        <v>74</v>
      </c>
      <c r="F8" s="173" t="s">
        <v>65</v>
      </c>
      <c r="G8" s="174" t="s">
        <v>66</v>
      </c>
      <c r="H8" s="69">
        <v>200</v>
      </c>
      <c r="I8" s="176">
        <v>0.28999999999999998</v>
      </c>
      <c r="J8" s="176">
        <f t="shared" si="0"/>
        <v>57.999999999999993</v>
      </c>
      <c r="K8" s="174" t="s">
        <v>67</v>
      </c>
      <c r="L8" s="150" t="s">
        <v>68</v>
      </c>
      <c r="M8" s="150" t="s">
        <v>69</v>
      </c>
    </row>
    <row r="9" spans="1:13" ht="78.75">
      <c r="A9" s="121">
        <v>7</v>
      </c>
      <c r="B9" s="169" t="s">
        <v>63</v>
      </c>
      <c r="C9" s="173">
        <v>43353</v>
      </c>
      <c r="D9" s="178">
        <v>429940021</v>
      </c>
      <c r="E9" s="179" t="s">
        <v>75</v>
      </c>
      <c r="F9" s="173" t="s">
        <v>65</v>
      </c>
      <c r="G9" s="174" t="s">
        <v>66</v>
      </c>
      <c r="H9" s="69">
        <v>80</v>
      </c>
      <c r="I9" s="176">
        <v>2.15</v>
      </c>
      <c r="J9" s="176">
        <f t="shared" si="0"/>
        <v>172</v>
      </c>
      <c r="K9" s="174" t="s">
        <v>67</v>
      </c>
      <c r="L9" s="150" t="s">
        <v>68</v>
      </c>
      <c r="M9" s="150" t="s">
        <v>69</v>
      </c>
    </row>
    <row r="10" spans="1:13" ht="78.75">
      <c r="A10" s="121">
        <v>8</v>
      </c>
      <c r="B10" s="169" t="s">
        <v>63</v>
      </c>
      <c r="C10" s="173">
        <v>43354</v>
      </c>
      <c r="D10" s="178">
        <v>439230116</v>
      </c>
      <c r="E10" s="180" t="s">
        <v>76</v>
      </c>
      <c r="F10" s="173" t="s">
        <v>65</v>
      </c>
      <c r="G10" s="174" t="s">
        <v>66</v>
      </c>
      <c r="H10" s="69">
        <v>10</v>
      </c>
      <c r="I10" s="176">
        <v>5</v>
      </c>
      <c r="J10" s="176">
        <f t="shared" si="0"/>
        <v>50</v>
      </c>
      <c r="K10" s="174" t="s">
        <v>67</v>
      </c>
      <c r="L10" s="150" t="s">
        <v>68</v>
      </c>
      <c r="M10" s="150" t="s">
        <v>69</v>
      </c>
    </row>
    <row r="11" spans="1:13" ht="78.75">
      <c r="A11" s="121">
        <v>9</v>
      </c>
      <c r="B11" s="169" t="s">
        <v>63</v>
      </c>
      <c r="C11" s="173">
        <v>43355</v>
      </c>
      <c r="D11" s="178">
        <v>347905211</v>
      </c>
      <c r="E11" s="181" t="s">
        <v>77</v>
      </c>
      <c r="F11" s="173" t="s">
        <v>65</v>
      </c>
      <c r="G11" s="174" t="s">
        <v>66</v>
      </c>
      <c r="H11" s="69">
        <v>300</v>
      </c>
      <c r="I11" s="176">
        <v>0.15</v>
      </c>
      <c r="J11" s="176">
        <f t="shared" si="0"/>
        <v>45</v>
      </c>
      <c r="K11" s="174" t="s">
        <v>67</v>
      </c>
      <c r="L11" s="150" t="s">
        <v>68</v>
      </c>
      <c r="M11" s="150" t="s">
        <v>69</v>
      </c>
    </row>
    <row r="12" spans="1:13" ht="56.25">
      <c r="A12" s="121">
        <v>10</v>
      </c>
      <c r="B12" s="173" t="s">
        <v>78</v>
      </c>
      <c r="C12" s="170" t="s">
        <v>79</v>
      </c>
      <c r="D12" s="178">
        <v>871410011</v>
      </c>
      <c r="E12" s="174" t="s">
        <v>80</v>
      </c>
      <c r="F12" s="173" t="s">
        <v>81</v>
      </c>
      <c r="G12" s="174" t="s">
        <v>82</v>
      </c>
      <c r="H12" s="69">
        <v>1</v>
      </c>
      <c r="I12" s="176">
        <v>769.64</v>
      </c>
      <c r="J12" s="176">
        <f t="shared" si="0"/>
        <v>769.64</v>
      </c>
      <c r="K12" s="174" t="s">
        <v>83</v>
      </c>
      <c r="L12" s="150" t="s">
        <v>41</v>
      </c>
      <c r="M12" s="150" t="s">
        <v>69</v>
      </c>
    </row>
    <row r="13" spans="1:13" ht="56.25">
      <c r="A13" s="121">
        <v>11</v>
      </c>
      <c r="B13" s="173" t="s">
        <v>84</v>
      </c>
      <c r="C13" s="170" t="s">
        <v>79</v>
      </c>
      <c r="D13" s="178">
        <v>871410011</v>
      </c>
      <c r="E13" s="174" t="s">
        <v>80</v>
      </c>
      <c r="F13" s="173" t="s">
        <v>81</v>
      </c>
      <c r="G13" s="174" t="s">
        <v>82</v>
      </c>
      <c r="H13" s="69">
        <v>1</v>
      </c>
      <c r="I13" s="176">
        <v>769.64</v>
      </c>
      <c r="J13" s="176">
        <f t="shared" si="0"/>
        <v>769.64</v>
      </c>
      <c r="K13" s="174" t="s">
        <v>83</v>
      </c>
      <c r="L13" s="150" t="s">
        <v>41</v>
      </c>
      <c r="M13" s="150" t="s">
        <v>69</v>
      </c>
    </row>
    <row r="14" spans="1:13" ht="112.5">
      <c r="A14" s="121">
        <v>12</v>
      </c>
      <c r="B14" s="173" t="s">
        <v>85</v>
      </c>
      <c r="C14" s="170" t="s">
        <v>86</v>
      </c>
      <c r="D14" s="169">
        <v>389110011</v>
      </c>
      <c r="E14" s="182" t="s">
        <v>87</v>
      </c>
      <c r="F14" s="173" t="s">
        <v>88</v>
      </c>
      <c r="G14" s="174" t="s">
        <v>89</v>
      </c>
      <c r="H14" s="69">
        <v>180</v>
      </c>
      <c r="I14" s="176">
        <v>0.25</v>
      </c>
      <c r="J14" s="176">
        <f t="shared" si="0"/>
        <v>45</v>
      </c>
      <c r="K14" s="174" t="s">
        <v>90</v>
      </c>
      <c r="L14" s="150" t="s">
        <v>68</v>
      </c>
      <c r="M14" s="150" t="s">
        <v>69</v>
      </c>
    </row>
    <row r="15" spans="1:13" ht="112.5">
      <c r="A15" s="121">
        <v>13</v>
      </c>
      <c r="B15" s="173" t="s">
        <v>85</v>
      </c>
      <c r="C15" s="170" t="s">
        <v>86</v>
      </c>
      <c r="D15" s="169">
        <v>4292151110</v>
      </c>
      <c r="E15" s="182" t="s">
        <v>91</v>
      </c>
      <c r="F15" s="173" t="s">
        <v>88</v>
      </c>
      <c r="G15" s="174" t="s">
        <v>89</v>
      </c>
      <c r="H15" s="69">
        <v>180</v>
      </c>
      <c r="I15" s="176">
        <v>0.6</v>
      </c>
      <c r="J15" s="176">
        <f t="shared" si="0"/>
        <v>108</v>
      </c>
      <c r="K15" s="174" t="s">
        <v>90</v>
      </c>
      <c r="L15" s="150" t="s">
        <v>68</v>
      </c>
      <c r="M15" s="150" t="s">
        <v>69</v>
      </c>
    </row>
    <row r="16" spans="1:13" ht="112.5">
      <c r="A16" s="121">
        <v>14</v>
      </c>
      <c r="B16" s="173" t="s">
        <v>85</v>
      </c>
      <c r="C16" s="170" t="s">
        <v>86</v>
      </c>
      <c r="D16" s="169">
        <v>389110731</v>
      </c>
      <c r="E16" s="182" t="s">
        <v>92</v>
      </c>
      <c r="F16" s="173" t="s">
        <v>88</v>
      </c>
      <c r="G16" s="174" t="s">
        <v>89</v>
      </c>
      <c r="H16" s="69">
        <v>180</v>
      </c>
      <c r="I16" s="176">
        <v>0.25</v>
      </c>
      <c r="J16" s="176">
        <f t="shared" si="0"/>
        <v>45</v>
      </c>
      <c r="K16" s="174" t="s">
        <v>90</v>
      </c>
      <c r="L16" s="150" t="s">
        <v>68</v>
      </c>
      <c r="M16" s="150" t="s">
        <v>69</v>
      </c>
    </row>
    <row r="17" spans="1:13" ht="112.5">
      <c r="A17" s="121">
        <v>15</v>
      </c>
      <c r="B17" s="173" t="s">
        <v>85</v>
      </c>
      <c r="C17" s="170" t="s">
        <v>86</v>
      </c>
      <c r="D17" s="169">
        <v>3692000120</v>
      </c>
      <c r="E17" s="182" t="s">
        <v>72</v>
      </c>
      <c r="F17" s="173" t="s">
        <v>88</v>
      </c>
      <c r="G17" s="174" t="s">
        <v>89</v>
      </c>
      <c r="H17" s="69">
        <v>120</v>
      </c>
      <c r="I17" s="176">
        <v>0.65</v>
      </c>
      <c r="J17" s="176">
        <f t="shared" si="0"/>
        <v>78</v>
      </c>
      <c r="K17" s="174" t="s">
        <v>90</v>
      </c>
      <c r="L17" s="150" t="s">
        <v>68</v>
      </c>
      <c r="M17" s="150" t="s">
        <v>69</v>
      </c>
    </row>
    <row r="18" spans="1:13" ht="112.5">
      <c r="A18" s="121">
        <v>16</v>
      </c>
      <c r="B18" s="173" t="s">
        <v>85</v>
      </c>
      <c r="C18" s="170" t="s">
        <v>86</v>
      </c>
      <c r="D18" s="169">
        <v>415480111</v>
      </c>
      <c r="E18" s="182" t="s">
        <v>93</v>
      </c>
      <c r="F18" s="173" t="s">
        <v>88</v>
      </c>
      <c r="G18" s="174" t="s">
        <v>89</v>
      </c>
      <c r="H18" s="69">
        <v>6000</v>
      </c>
      <c r="I18" s="176">
        <v>0.03</v>
      </c>
      <c r="J18" s="176">
        <f t="shared" si="0"/>
        <v>180</v>
      </c>
      <c r="K18" s="174" t="s">
        <v>90</v>
      </c>
      <c r="L18" s="150" t="s">
        <v>68</v>
      </c>
      <c r="M18" s="150" t="s">
        <v>69</v>
      </c>
    </row>
    <row r="19" spans="1:13" ht="112.5">
      <c r="A19" s="121">
        <v>17</v>
      </c>
      <c r="B19" s="173" t="s">
        <v>85</v>
      </c>
      <c r="C19" s="170" t="s">
        <v>86</v>
      </c>
      <c r="D19" s="169">
        <v>321290418</v>
      </c>
      <c r="E19" s="182" t="s">
        <v>94</v>
      </c>
      <c r="F19" s="173" t="s">
        <v>88</v>
      </c>
      <c r="G19" s="174" t="s">
        <v>89</v>
      </c>
      <c r="H19" s="69">
        <v>300</v>
      </c>
      <c r="I19" s="176">
        <v>2.75</v>
      </c>
      <c r="J19" s="176">
        <f t="shared" si="0"/>
        <v>825</v>
      </c>
      <c r="K19" s="174" t="s">
        <v>90</v>
      </c>
      <c r="L19" s="150" t="s">
        <v>68</v>
      </c>
      <c r="M19" s="150" t="s">
        <v>69</v>
      </c>
    </row>
    <row r="20" spans="1:13" ht="112.5">
      <c r="A20" s="121">
        <v>18</v>
      </c>
      <c r="B20" s="173" t="s">
        <v>85</v>
      </c>
      <c r="C20" s="170" t="s">
        <v>86</v>
      </c>
      <c r="D20" s="169">
        <v>3260000311</v>
      </c>
      <c r="E20" s="182" t="s">
        <v>95</v>
      </c>
      <c r="F20" s="173" t="s">
        <v>88</v>
      </c>
      <c r="G20" s="174" t="s">
        <v>89</v>
      </c>
      <c r="H20" s="69">
        <v>300</v>
      </c>
      <c r="I20" s="176">
        <v>1.75</v>
      </c>
      <c r="J20" s="176">
        <f t="shared" si="0"/>
        <v>525</v>
      </c>
      <c r="K20" s="174" t="s">
        <v>90</v>
      </c>
      <c r="L20" s="150" t="s">
        <v>68</v>
      </c>
      <c r="M20" s="150" t="s">
        <v>69</v>
      </c>
    </row>
    <row r="21" spans="1:13" ht="112.5">
      <c r="A21" s="121">
        <v>19</v>
      </c>
      <c r="B21" s="173" t="s">
        <v>85</v>
      </c>
      <c r="C21" s="170" t="s">
        <v>86</v>
      </c>
      <c r="D21" s="169">
        <v>351100121</v>
      </c>
      <c r="E21" s="182" t="s">
        <v>96</v>
      </c>
      <c r="F21" s="173" t="s">
        <v>88</v>
      </c>
      <c r="G21" s="174" t="s">
        <v>89</v>
      </c>
      <c r="H21" s="69">
        <v>300</v>
      </c>
      <c r="I21" s="176">
        <v>2.74</v>
      </c>
      <c r="J21" s="176">
        <f t="shared" si="0"/>
        <v>822.00000000000011</v>
      </c>
      <c r="K21" s="174" t="s">
        <v>90</v>
      </c>
      <c r="L21" s="150" t="s">
        <v>68</v>
      </c>
      <c r="M21" s="150" t="s">
        <v>69</v>
      </c>
    </row>
    <row r="22" spans="1:13" ht="112.5">
      <c r="A22" s="121">
        <v>20</v>
      </c>
      <c r="B22" s="173" t="s">
        <v>85</v>
      </c>
      <c r="C22" s="170" t="s">
        <v>86</v>
      </c>
      <c r="D22" s="169">
        <v>3260000310</v>
      </c>
      <c r="E22" s="182" t="s">
        <v>74</v>
      </c>
      <c r="F22" s="173" t="s">
        <v>88</v>
      </c>
      <c r="G22" s="174" t="s">
        <v>89</v>
      </c>
      <c r="H22" s="69">
        <v>600</v>
      </c>
      <c r="I22" s="176">
        <v>0.1</v>
      </c>
      <c r="J22" s="176">
        <f t="shared" si="0"/>
        <v>60</v>
      </c>
      <c r="K22" s="174" t="s">
        <v>90</v>
      </c>
      <c r="L22" s="150" t="s">
        <v>68</v>
      </c>
      <c r="M22" s="150" t="s">
        <v>69</v>
      </c>
    </row>
    <row r="23" spans="1:13" ht="112.5">
      <c r="A23" s="121">
        <v>21</v>
      </c>
      <c r="B23" s="173" t="s">
        <v>85</v>
      </c>
      <c r="C23" s="170" t="s">
        <v>86</v>
      </c>
      <c r="D23" s="169">
        <v>321291011</v>
      </c>
      <c r="E23" s="182" t="s">
        <v>97</v>
      </c>
      <c r="F23" s="173" t="s">
        <v>88</v>
      </c>
      <c r="G23" s="174" t="s">
        <v>89</v>
      </c>
      <c r="H23" s="69">
        <v>180</v>
      </c>
      <c r="I23" s="176">
        <v>0.45</v>
      </c>
      <c r="J23" s="176">
        <f t="shared" si="0"/>
        <v>81</v>
      </c>
      <c r="K23" s="174" t="s">
        <v>90</v>
      </c>
      <c r="L23" s="150" t="s">
        <v>68</v>
      </c>
      <c r="M23" s="150" t="s">
        <v>69</v>
      </c>
    </row>
    <row r="24" spans="1:13" ht="112.5">
      <c r="A24" s="121">
        <v>22</v>
      </c>
      <c r="B24" s="173" t="s">
        <v>85</v>
      </c>
      <c r="C24" s="170" t="s">
        <v>86</v>
      </c>
      <c r="D24" s="169">
        <v>32300011</v>
      </c>
      <c r="E24" s="182" t="s">
        <v>98</v>
      </c>
      <c r="F24" s="173" t="s">
        <v>88</v>
      </c>
      <c r="G24" s="174" t="s">
        <v>89</v>
      </c>
      <c r="H24" s="69">
        <v>180</v>
      </c>
      <c r="I24" s="176">
        <v>1.8</v>
      </c>
      <c r="J24" s="176">
        <f t="shared" si="0"/>
        <v>324</v>
      </c>
      <c r="K24" s="174" t="s">
        <v>90</v>
      </c>
      <c r="L24" s="150" t="s">
        <v>68</v>
      </c>
      <c r="M24" s="150" t="s">
        <v>69</v>
      </c>
    </row>
    <row r="25" spans="1:13" ht="112.5">
      <c r="A25" s="121">
        <v>23</v>
      </c>
      <c r="B25" s="173" t="s">
        <v>85</v>
      </c>
      <c r="C25" s="170" t="s">
        <v>86</v>
      </c>
      <c r="D25" s="169">
        <v>321292018</v>
      </c>
      <c r="E25" s="182" t="s">
        <v>99</v>
      </c>
      <c r="F25" s="173" t="s">
        <v>88</v>
      </c>
      <c r="G25" s="174" t="s">
        <v>89</v>
      </c>
      <c r="H25" s="69">
        <v>180</v>
      </c>
      <c r="I25" s="176">
        <v>0.75</v>
      </c>
      <c r="J25" s="176">
        <f t="shared" si="0"/>
        <v>135</v>
      </c>
      <c r="K25" s="174" t="s">
        <v>90</v>
      </c>
      <c r="L25" s="150" t="s">
        <v>68</v>
      </c>
      <c r="M25" s="150" t="s">
        <v>69</v>
      </c>
    </row>
    <row r="26" spans="1:13" ht="112.5">
      <c r="A26" s="121">
        <v>24</v>
      </c>
      <c r="B26" s="173" t="s">
        <v>85</v>
      </c>
      <c r="C26" s="170" t="s">
        <v>86</v>
      </c>
      <c r="D26" s="169">
        <v>389930411</v>
      </c>
      <c r="E26" s="182" t="s">
        <v>100</v>
      </c>
      <c r="F26" s="173" t="s">
        <v>88</v>
      </c>
      <c r="G26" s="174" t="s">
        <v>89</v>
      </c>
      <c r="H26" s="69">
        <v>480</v>
      </c>
      <c r="I26" s="176">
        <v>0.5</v>
      </c>
      <c r="J26" s="176">
        <f t="shared" si="0"/>
        <v>240</v>
      </c>
      <c r="K26" s="174" t="s">
        <v>90</v>
      </c>
      <c r="L26" s="150" t="s">
        <v>68</v>
      </c>
      <c r="M26" s="150" t="s">
        <v>69</v>
      </c>
    </row>
    <row r="27" spans="1:13" ht="112.5">
      <c r="A27" s="121">
        <v>25</v>
      </c>
      <c r="B27" s="173" t="s">
        <v>85</v>
      </c>
      <c r="C27" s="170" t="s">
        <v>86</v>
      </c>
      <c r="D27" s="169">
        <v>326000116</v>
      </c>
      <c r="E27" s="182" t="s">
        <v>101</v>
      </c>
      <c r="F27" s="173" t="s">
        <v>88</v>
      </c>
      <c r="G27" s="174" t="s">
        <v>89</v>
      </c>
      <c r="H27" s="69">
        <v>60</v>
      </c>
      <c r="I27" s="176">
        <v>3</v>
      </c>
      <c r="J27" s="176">
        <f t="shared" si="0"/>
        <v>180</v>
      </c>
      <c r="K27" s="174" t="s">
        <v>90</v>
      </c>
      <c r="L27" s="150" t="s">
        <v>68</v>
      </c>
      <c r="M27" s="150" t="s">
        <v>69</v>
      </c>
    </row>
    <row r="28" spans="1:13" ht="33.75">
      <c r="A28" s="121">
        <v>26</v>
      </c>
      <c r="B28" s="173" t="s">
        <v>102</v>
      </c>
      <c r="C28" s="170">
        <v>43371</v>
      </c>
      <c r="D28" s="169">
        <v>3544002135</v>
      </c>
      <c r="E28" s="182" t="s">
        <v>103</v>
      </c>
      <c r="F28" s="173" t="s">
        <v>88</v>
      </c>
      <c r="G28" s="174" t="s">
        <v>104</v>
      </c>
      <c r="H28" s="69">
        <v>100</v>
      </c>
      <c r="I28" s="176">
        <v>1.46</v>
      </c>
      <c r="J28" s="176">
        <f t="shared" si="0"/>
        <v>146</v>
      </c>
      <c r="K28" s="174" t="s">
        <v>105</v>
      </c>
      <c r="L28" s="150" t="s">
        <v>68</v>
      </c>
      <c r="M28" s="150" t="s">
        <v>69</v>
      </c>
    </row>
    <row r="29" spans="1:13" ht="33.75">
      <c r="A29" s="121">
        <v>27</v>
      </c>
      <c r="B29" s="173" t="s">
        <v>102</v>
      </c>
      <c r="C29" s="170">
        <v>43371</v>
      </c>
      <c r="D29" s="169">
        <v>351200012</v>
      </c>
      <c r="E29" s="182" t="s">
        <v>106</v>
      </c>
      <c r="F29" s="173" t="s">
        <v>88</v>
      </c>
      <c r="G29" s="174" t="s">
        <v>104</v>
      </c>
      <c r="H29" s="69">
        <v>40</v>
      </c>
      <c r="I29" s="176">
        <v>2</v>
      </c>
      <c r="J29" s="176">
        <f t="shared" si="0"/>
        <v>80</v>
      </c>
      <c r="K29" s="174" t="s">
        <v>105</v>
      </c>
      <c r="L29" s="150" t="s">
        <v>68</v>
      </c>
      <c r="M29" s="150" t="s">
        <v>69</v>
      </c>
    </row>
    <row r="30" spans="1:13" ht="33.75">
      <c r="A30" s="121">
        <v>28</v>
      </c>
      <c r="B30" s="173" t="s">
        <v>102</v>
      </c>
      <c r="C30" s="170">
        <v>43371</v>
      </c>
      <c r="D30" s="169">
        <v>389960013</v>
      </c>
      <c r="E30" s="182" t="s">
        <v>107</v>
      </c>
      <c r="F30" s="173" t="s">
        <v>88</v>
      </c>
      <c r="G30" s="174" t="s">
        <v>104</v>
      </c>
      <c r="H30" s="69">
        <v>100</v>
      </c>
      <c r="I30" s="176">
        <v>2</v>
      </c>
      <c r="J30" s="176">
        <f t="shared" si="0"/>
        <v>200</v>
      </c>
      <c r="K30" s="174" t="s">
        <v>105</v>
      </c>
      <c r="L30" s="150" t="s">
        <v>68</v>
      </c>
      <c r="M30" s="150" t="s">
        <v>69</v>
      </c>
    </row>
    <row r="31" spans="1:13" ht="33.75">
      <c r="A31" s="121">
        <v>29</v>
      </c>
      <c r="B31" s="173" t="s">
        <v>102</v>
      </c>
      <c r="C31" s="170">
        <v>43371</v>
      </c>
      <c r="D31" s="169">
        <v>3699000143</v>
      </c>
      <c r="E31" s="182" t="s">
        <v>108</v>
      </c>
      <c r="F31" s="173" t="s">
        <v>88</v>
      </c>
      <c r="G31" s="174" t="s">
        <v>104</v>
      </c>
      <c r="H31" s="69">
        <v>40</v>
      </c>
      <c r="I31" s="176">
        <v>5</v>
      </c>
      <c r="J31" s="176">
        <f t="shared" si="0"/>
        <v>200</v>
      </c>
      <c r="K31" s="174" t="s">
        <v>105</v>
      </c>
      <c r="L31" s="150" t="s">
        <v>68</v>
      </c>
      <c r="M31" s="150" t="s">
        <v>69</v>
      </c>
    </row>
    <row r="32" spans="1:13" ht="33.75">
      <c r="A32" s="121">
        <v>30</v>
      </c>
      <c r="B32" s="173" t="s">
        <v>102</v>
      </c>
      <c r="C32" s="170">
        <v>43371</v>
      </c>
      <c r="D32" s="169">
        <v>421901041</v>
      </c>
      <c r="E32" s="182" t="s">
        <v>109</v>
      </c>
      <c r="F32" s="173" t="s">
        <v>88</v>
      </c>
      <c r="G32" s="174" t="s">
        <v>104</v>
      </c>
      <c r="H32" s="69">
        <v>40</v>
      </c>
      <c r="I32" s="176">
        <v>3</v>
      </c>
      <c r="J32" s="176">
        <f t="shared" si="0"/>
        <v>120</v>
      </c>
      <c r="K32" s="174" t="s">
        <v>105</v>
      </c>
      <c r="L32" s="150" t="s">
        <v>68</v>
      </c>
      <c r="M32" s="150" t="s">
        <v>69</v>
      </c>
    </row>
    <row r="33" spans="1:13" ht="36">
      <c r="A33" s="121">
        <v>31</v>
      </c>
      <c r="B33" s="173" t="s">
        <v>102</v>
      </c>
      <c r="C33" s="170">
        <v>43371</v>
      </c>
      <c r="D33" s="169">
        <v>351100011</v>
      </c>
      <c r="E33" s="182" t="s">
        <v>110</v>
      </c>
      <c r="F33" s="173" t="s">
        <v>88</v>
      </c>
      <c r="G33" s="174" t="s">
        <v>104</v>
      </c>
      <c r="H33" s="69">
        <v>24</v>
      </c>
      <c r="I33" s="176">
        <v>10</v>
      </c>
      <c r="J33" s="176">
        <f t="shared" si="0"/>
        <v>240</v>
      </c>
      <c r="K33" s="174" t="s">
        <v>105</v>
      </c>
      <c r="L33" s="150" t="s">
        <v>68</v>
      </c>
      <c r="M33" s="150" t="s">
        <v>69</v>
      </c>
    </row>
    <row r="34" spans="1:13" ht="33.75">
      <c r="A34" s="121">
        <v>32</v>
      </c>
      <c r="B34" s="173" t="s">
        <v>102</v>
      </c>
      <c r="C34" s="170">
        <v>43371</v>
      </c>
      <c r="D34" s="169">
        <v>321290511</v>
      </c>
      <c r="E34" s="182" t="s">
        <v>111</v>
      </c>
      <c r="F34" s="173" t="s">
        <v>88</v>
      </c>
      <c r="G34" s="174" t="s">
        <v>104</v>
      </c>
      <c r="H34" s="69">
        <v>200</v>
      </c>
      <c r="I34" s="176">
        <v>0.99</v>
      </c>
      <c r="J34" s="176">
        <f t="shared" si="0"/>
        <v>198</v>
      </c>
      <c r="K34" s="174" t="s">
        <v>105</v>
      </c>
      <c r="L34" s="150" t="s">
        <v>68</v>
      </c>
      <c r="M34" s="150" t="s">
        <v>69</v>
      </c>
    </row>
    <row r="35" spans="1:13" ht="33.75">
      <c r="A35" s="121">
        <v>33</v>
      </c>
      <c r="B35" s="173" t="s">
        <v>102</v>
      </c>
      <c r="C35" s="170">
        <v>43371</v>
      </c>
      <c r="D35" s="169">
        <v>429992212</v>
      </c>
      <c r="E35" s="182" t="s">
        <v>112</v>
      </c>
      <c r="F35" s="173" t="s">
        <v>88</v>
      </c>
      <c r="G35" s="174" t="s">
        <v>104</v>
      </c>
      <c r="H35" s="69">
        <v>100</v>
      </c>
      <c r="I35" s="176">
        <v>0.99</v>
      </c>
      <c r="J35" s="176">
        <f t="shared" si="0"/>
        <v>99</v>
      </c>
      <c r="K35" s="174" t="s">
        <v>105</v>
      </c>
      <c r="L35" s="150" t="s">
        <v>68</v>
      </c>
      <c r="M35" s="150" t="s">
        <v>69</v>
      </c>
    </row>
    <row r="36" spans="1:13" ht="33.75">
      <c r="A36" s="121">
        <v>34</v>
      </c>
      <c r="B36" s="173" t="s">
        <v>102</v>
      </c>
      <c r="C36" s="170">
        <v>43371</v>
      </c>
      <c r="D36" s="169">
        <v>279120111</v>
      </c>
      <c r="E36" s="182" t="s">
        <v>113</v>
      </c>
      <c r="F36" s="173" t="s">
        <v>88</v>
      </c>
      <c r="G36" s="174" t="s">
        <v>104</v>
      </c>
      <c r="H36" s="69">
        <v>100</v>
      </c>
      <c r="I36" s="176">
        <v>2</v>
      </c>
      <c r="J36" s="176">
        <f t="shared" si="0"/>
        <v>200</v>
      </c>
      <c r="K36" s="174" t="s">
        <v>105</v>
      </c>
      <c r="L36" s="150" t="s">
        <v>68</v>
      </c>
      <c r="M36" s="150" t="s">
        <v>69</v>
      </c>
    </row>
    <row r="37" spans="1:13" ht="33.75">
      <c r="A37" s="121">
        <v>35</v>
      </c>
      <c r="B37" s="173" t="s">
        <v>102</v>
      </c>
      <c r="C37" s="170">
        <v>43371</v>
      </c>
      <c r="D37" s="169">
        <v>319230913</v>
      </c>
      <c r="E37" s="182" t="s">
        <v>114</v>
      </c>
      <c r="F37" s="173" t="s">
        <v>88</v>
      </c>
      <c r="G37" s="174" t="s">
        <v>104</v>
      </c>
      <c r="H37" s="69">
        <v>100</v>
      </c>
      <c r="I37" s="176">
        <v>0.5</v>
      </c>
      <c r="J37" s="176">
        <f t="shared" si="0"/>
        <v>50</v>
      </c>
      <c r="K37" s="174" t="s">
        <v>105</v>
      </c>
      <c r="L37" s="150" t="s">
        <v>68</v>
      </c>
      <c r="M37" s="150" t="s">
        <v>69</v>
      </c>
    </row>
    <row r="38" spans="1:13" ht="33.75">
      <c r="A38" s="121">
        <v>36</v>
      </c>
      <c r="B38" s="173" t="s">
        <v>102</v>
      </c>
      <c r="C38" s="170">
        <v>43371</v>
      </c>
      <c r="D38" s="169">
        <v>279110215</v>
      </c>
      <c r="E38" s="182" t="s">
        <v>115</v>
      </c>
      <c r="F38" s="173" t="s">
        <v>88</v>
      </c>
      <c r="G38" s="174" t="s">
        <v>104</v>
      </c>
      <c r="H38" s="69">
        <v>100</v>
      </c>
      <c r="I38" s="176">
        <v>1.5</v>
      </c>
      <c r="J38" s="176">
        <f t="shared" si="0"/>
        <v>150</v>
      </c>
      <c r="K38" s="174" t="s">
        <v>105</v>
      </c>
      <c r="L38" s="150" t="s">
        <v>68</v>
      </c>
      <c r="M38" s="150" t="s">
        <v>69</v>
      </c>
    </row>
    <row r="39" spans="1:13" ht="33.75">
      <c r="A39" s="121">
        <v>37</v>
      </c>
      <c r="B39" s="173" t="s">
        <v>102</v>
      </c>
      <c r="C39" s="170">
        <v>43371</v>
      </c>
      <c r="D39" s="169">
        <v>279110214</v>
      </c>
      <c r="E39" s="182" t="s">
        <v>116</v>
      </c>
      <c r="F39" s="173" t="s">
        <v>88</v>
      </c>
      <c r="G39" s="174" t="s">
        <v>104</v>
      </c>
      <c r="H39" s="69">
        <v>100</v>
      </c>
      <c r="I39" s="176">
        <v>2.2999999999999998</v>
      </c>
      <c r="J39" s="176">
        <f t="shared" si="0"/>
        <v>229.99999999999997</v>
      </c>
      <c r="K39" s="174" t="s">
        <v>105</v>
      </c>
      <c r="L39" s="150" t="s">
        <v>68</v>
      </c>
      <c r="M39" s="150" t="s">
        <v>69</v>
      </c>
    </row>
    <row r="40" spans="1:13" ht="48">
      <c r="A40" s="121">
        <v>38</v>
      </c>
      <c r="B40" s="173" t="s">
        <v>102</v>
      </c>
      <c r="C40" s="170">
        <v>43371</v>
      </c>
      <c r="D40" s="169">
        <v>279980111</v>
      </c>
      <c r="E40" s="182" t="s">
        <v>117</v>
      </c>
      <c r="F40" s="173" t="s">
        <v>88</v>
      </c>
      <c r="G40" s="174" t="s">
        <v>104</v>
      </c>
      <c r="H40" s="69">
        <v>30</v>
      </c>
      <c r="I40" s="176">
        <v>7.08</v>
      </c>
      <c r="J40" s="176">
        <f t="shared" si="0"/>
        <v>212.4</v>
      </c>
      <c r="K40" s="174" t="s">
        <v>105</v>
      </c>
      <c r="L40" s="150" t="s">
        <v>68</v>
      </c>
      <c r="M40" s="150" t="s">
        <v>69</v>
      </c>
    </row>
    <row r="41" spans="1:13" ht="33.75">
      <c r="A41" s="121">
        <v>39</v>
      </c>
      <c r="B41" s="173" t="s">
        <v>102</v>
      </c>
      <c r="C41" s="170">
        <v>43371</v>
      </c>
      <c r="D41" s="169">
        <v>354402011</v>
      </c>
      <c r="E41" s="182" t="s">
        <v>118</v>
      </c>
      <c r="F41" s="173" t="s">
        <v>88</v>
      </c>
      <c r="G41" s="174" t="s">
        <v>104</v>
      </c>
      <c r="H41" s="69">
        <v>20</v>
      </c>
      <c r="I41" s="176">
        <v>1.86</v>
      </c>
      <c r="J41" s="176">
        <f t="shared" si="0"/>
        <v>37.200000000000003</v>
      </c>
      <c r="K41" s="174" t="s">
        <v>105</v>
      </c>
      <c r="L41" s="150" t="s">
        <v>68</v>
      </c>
      <c r="M41" s="150" t="s">
        <v>69</v>
      </c>
    </row>
    <row r="42" spans="1:13" ht="36">
      <c r="A42" s="121">
        <v>40</v>
      </c>
      <c r="B42" s="173" t="s">
        <v>119</v>
      </c>
      <c r="C42" s="170">
        <v>43371</v>
      </c>
      <c r="D42" s="169">
        <v>385900111</v>
      </c>
      <c r="E42" s="182" t="s">
        <v>120</v>
      </c>
      <c r="F42" s="173" t="s">
        <v>88</v>
      </c>
      <c r="G42" s="174" t="s">
        <v>104</v>
      </c>
      <c r="H42" s="69">
        <v>30</v>
      </c>
      <c r="I42" s="176">
        <v>7</v>
      </c>
      <c r="J42" s="176">
        <f t="shared" si="0"/>
        <v>210</v>
      </c>
      <c r="K42" s="174" t="s">
        <v>105</v>
      </c>
      <c r="L42" s="150" t="s">
        <v>68</v>
      </c>
      <c r="M42" s="150" t="s">
        <v>69</v>
      </c>
    </row>
    <row r="43" spans="1:13" ht="60">
      <c r="A43" s="121">
        <v>41</v>
      </c>
      <c r="B43" s="173" t="s">
        <v>119</v>
      </c>
      <c r="C43" s="170">
        <v>43371</v>
      </c>
      <c r="D43" s="169">
        <v>263700011</v>
      </c>
      <c r="E43" s="182" t="s">
        <v>121</v>
      </c>
      <c r="F43" s="173" t="s">
        <v>88</v>
      </c>
      <c r="G43" s="174" t="s">
        <v>104</v>
      </c>
      <c r="H43" s="69">
        <v>100</v>
      </c>
      <c r="I43" s="176">
        <v>0.25</v>
      </c>
      <c r="J43" s="176">
        <f t="shared" si="0"/>
        <v>25</v>
      </c>
      <c r="K43" s="174" t="s">
        <v>105</v>
      </c>
      <c r="L43" s="150" t="s">
        <v>68</v>
      </c>
      <c r="M43" s="150" t="s">
        <v>69</v>
      </c>
    </row>
    <row r="44" spans="1:13" ht="33.75">
      <c r="A44" s="121">
        <v>42</v>
      </c>
      <c r="B44" s="173" t="s">
        <v>119</v>
      </c>
      <c r="C44" s="170">
        <v>43371</v>
      </c>
      <c r="D44" s="169">
        <v>263200111</v>
      </c>
      <c r="E44" s="182" t="s">
        <v>122</v>
      </c>
      <c r="F44" s="173" t="s">
        <v>88</v>
      </c>
      <c r="G44" s="174" t="s">
        <v>104</v>
      </c>
      <c r="H44" s="69">
        <v>100</v>
      </c>
      <c r="I44" s="176">
        <v>0.25</v>
      </c>
      <c r="J44" s="176">
        <f t="shared" si="0"/>
        <v>25</v>
      </c>
      <c r="K44" s="174" t="s">
        <v>105</v>
      </c>
      <c r="L44" s="150" t="s">
        <v>68</v>
      </c>
      <c r="M44" s="150" t="s">
        <v>69</v>
      </c>
    </row>
    <row r="45" spans="1:13" ht="33.75">
      <c r="A45" s="121">
        <v>43</v>
      </c>
      <c r="B45" s="173" t="s">
        <v>119</v>
      </c>
      <c r="C45" s="170">
        <v>43371</v>
      </c>
      <c r="D45" s="169">
        <v>326000945</v>
      </c>
      <c r="E45" s="182" t="s">
        <v>123</v>
      </c>
      <c r="F45" s="173" t="s">
        <v>88</v>
      </c>
      <c r="G45" s="174" t="s">
        <v>104</v>
      </c>
      <c r="H45" s="69">
        <v>60</v>
      </c>
      <c r="I45" s="176">
        <v>1</v>
      </c>
      <c r="J45" s="176">
        <f t="shared" si="0"/>
        <v>60</v>
      </c>
      <c r="K45" s="174" t="s">
        <v>105</v>
      </c>
      <c r="L45" s="150" t="s">
        <v>68</v>
      </c>
      <c r="M45" s="150" t="s">
        <v>69</v>
      </c>
    </row>
    <row r="46" spans="1:13" ht="48">
      <c r="A46" s="121">
        <v>44</v>
      </c>
      <c r="B46" s="173" t="s">
        <v>119</v>
      </c>
      <c r="C46" s="170">
        <v>43371</v>
      </c>
      <c r="D46" s="169">
        <v>382100011</v>
      </c>
      <c r="E46" s="182" t="s">
        <v>124</v>
      </c>
      <c r="F46" s="173" t="s">
        <v>88</v>
      </c>
      <c r="G46" s="174" t="s">
        <v>104</v>
      </c>
      <c r="H46" s="69">
        <v>200</v>
      </c>
      <c r="I46" s="176">
        <v>1</v>
      </c>
      <c r="J46" s="176">
        <f t="shared" si="0"/>
        <v>200</v>
      </c>
      <c r="K46" s="174" t="s">
        <v>105</v>
      </c>
      <c r="L46" s="150" t="s">
        <v>68</v>
      </c>
      <c r="M46" s="150" t="s">
        <v>69</v>
      </c>
    </row>
    <row r="47" spans="1:13" ht="33.75">
      <c r="A47" s="121">
        <v>45</v>
      </c>
      <c r="B47" s="173" t="s">
        <v>119</v>
      </c>
      <c r="C47" s="170">
        <v>43371</v>
      </c>
      <c r="D47" s="169">
        <v>429130011</v>
      </c>
      <c r="E47" s="182" t="s">
        <v>125</v>
      </c>
      <c r="F47" s="173" t="s">
        <v>88</v>
      </c>
      <c r="G47" s="174" t="s">
        <v>104</v>
      </c>
      <c r="H47" s="69">
        <v>100</v>
      </c>
      <c r="I47" s="176">
        <v>1.25</v>
      </c>
      <c r="J47" s="176">
        <f t="shared" si="0"/>
        <v>125</v>
      </c>
      <c r="K47" s="174" t="s">
        <v>105</v>
      </c>
      <c r="L47" s="150" t="s">
        <v>68</v>
      </c>
      <c r="M47" s="150" t="s">
        <v>69</v>
      </c>
    </row>
    <row r="48" spans="1:13" ht="33.75">
      <c r="A48" s="121">
        <v>46</v>
      </c>
      <c r="B48" s="173" t="s">
        <v>119</v>
      </c>
      <c r="C48" s="170">
        <v>43371</v>
      </c>
      <c r="D48" s="169">
        <v>326000944</v>
      </c>
      <c r="E48" s="182" t="s">
        <v>126</v>
      </c>
      <c r="F48" s="173" t="s">
        <v>88</v>
      </c>
      <c r="G48" s="174" t="s">
        <v>104</v>
      </c>
      <c r="H48" s="69">
        <v>60</v>
      </c>
      <c r="I48" s="176">
        <v>3.5</v>
      </c>
      <c r="J48" s="176">
        <f t="shared" si="0"/>
        <v>210</v>
      </c>
      <c r="K48" s="174" t="s">
        <v>105</v>
      </c>
      <c r="L48" s="150" t="s">
        <v>68</v>
      </c>
      <c r="M48" s="150" t="s">
        <v>69</v>
      </c>
    </row>
    <row r="49" spans="1:13" ht="33.75">
      <c r="A49" s="121">
        <v>47</v>
      </c>
      <c r="B49" s="173" t="s">
        <v>119</v>
      </c>
      <c r="C49" s="170">
        <v>43371</v>
      </c>
      <c r="D49" s="169">
        <v>19220011</v>
      </c>
      <c r="E49" s="182" t="s">
        <v>127</v>
      </c>
      <c r="F49" s="173" t="s">
        <v>88</v>
      </c>
      <c r="G49" s="174" t="s">
        <v>104</v>
      </c>
      <c r="H49" s="69">
        <v>100</v>
      </c>
      <c r="I49" s="176">
        <v>2</v>
      </c>
      <c r="J49" s="176">
        <f t="shared" si="0"/>
        <v>200</v>
      </c>
      <c r="K49" s="174" t="s">
        <v>105</v>
      </c>
      <c r="L49" s="150" t="s">
        <v>68</v>
      </c>
      <c r="M49" s="150" t="s">
        <v>69</v>
      </c>
    </row>
    <row r="50" spans="1:13" ht="33.75">
      <c r="A50" s="121">
        <v>48</v>
      </c>
      <c r="B50" s="173" t="s">
        <v>119</v>
      </c>
      <c r="C50" s="170">
        <v>43371</v>
      </c>
      <c r="D50" s="169">
        <v>385500011</v>
      </c>
      <c r="E50" s="182" t="s">
        <v>128</v>
      </c>
      <c r="F50" s="173" t="s">
        <v>88</v>
      </c>
      <c r="G50" s="174" t="s">
        <v>104</v>
      </c>
      <c r="H50" s="69">
        <v>50</v>
      </c>
      <c r="I50" s="176">
        <v>1.49</v>
      </c>
      <c r="J50" s="176">
        <f t="shared" si="0"/>
        <v>74.5</v>
      </c>
      <c r="K50" s="174" t="s">
        <v>105</v>
      </c>
      <c r="L50" s="150" t="s">
        <v>68</v>
      </c>
      <c r="M50" s="150" t="s">
        <v>69</v>
      </c>
    </row>
    <row r="51" spans="1:13" ht="33.75">
      <c r="A51" s="121">
        <v>49</v>
      </c>
      <c r="B51" s="173" t="s">
        <v>119</v>
      </c>
      <c r="C51" s="170">
        <v>43371</v>
      </c>
      <c r="D51" s="169">
        <v>3699000177</v>
      </c>
      <c r="E51" s="182" t="s">
        <v>129</v>
      </c>
      <c r="F51" s="173" t="s">
        <v>88</v>
      </c>
      <c r="G51" s="174" t="s">
        <v>104</v>
      </c>
      <c r="H51" s="69">
        <v>100</v>
      </c>
      <c r="I51" s="176">
        <v>0.6</v>
      </c>
      <c r="J51" s="176">
        <f t="shared" si="0"/>
        <v>60</v>
      </c>
      <c r="K51" s="174" t="s">
        <v>105</v>
      </c>
      <c r="L51" s="150" t="s">
        <v>68</v>
      </c>
      <c r="M51" s="150" t="s">
        <v>69</v>
      </c>
    </row>
    <row r="52" spans="1:13" ht="33.75">
      <c r="A52" s="121">
        <v>50</v>
      </c>
      <c r="B52" s="173" t="s">
        <v>119</v>
      </c>
      <c r="C52" s="170">
        <v>43371</v>
      </c>
      <c r="D52" s="169">
        <v>429992524</v>
      </c>
      <c r="E52" s="182" t="s">
        <v>130</v>
      </c>
      <c r="F52" s="173" t="s">
        <v>88</v>
      </c>
      <c r="G52" s="174" t="s">
        <v>104</v>
      </c>
      <c r="H52" s="69">
        <v>30</v>
      </c>
      <c r="I52" s="176">
        <v>0.75</v>
      </c>
      <c r="J52" s="176">
        <f t="shared" si="0"/>
        <v>22.5</v>
      </c>
      <c r="K52" s="174" t="s">
        <v>105</v>
      </c>
      <c r="L52" s="150" t="s">
        <v>68</v>
      </c>
      <c r="M52" s="150" t="s">
        <v>69</v>
      </c>
    </row>
    <row r="53" spans="1:13" ht="36">
      <c r="A53" s="121">
        <v>51</v>
      </c>
      <c r="B53" s="173" t="s">
        <v>119</v>
      </c>
      <c r="C53" s="170">
        <v>43371</v>
      </c>
      <c r="D53" s="169">
        <v>266201311</v>
      </c>
      <c r="E53" s="182" t="s">
        <v>131</v>
      </c>
      <c r="F53" s="173" t="s">
        <v>88</v>
      </c>
      <c r="G53" s="174" t="s">
        <v>104</v>
      </c>
      <c r="H53" s="69">
        <v>50</v>
      </c>
      <c r="I53" s="176">
        <v>2.25</v>
      </c>
      <c r="J53" s="176">
        <f t="shared" si="0"/>
        <v>112.5</v>
      </c>
      <c r="K53" s="174" t="s">
        <v>105</v>
      </c>
      <c r="L53" s="150" t="s">
        <v>68</v>
      </c>
      <c r="M53" s="150" t="s">
        <v>69</v>
      </c>
    </row>
    <row r="54" spans="1:13" ht="33.75">
      <c r="A54" s="121">
        <v>52</v>
      </c>
      <c r="B54" s="173" t="s">
        <v>119</v>
      </c>
      <c r="C54" s="170">
        <v>43371</v>
      </c>
      <c r="D54" s="169">
        <v>279110122</v>
      </c>
      <c r="E54" s="182" t="s">
        <v>132</v>
      </c>
      <c r="F54" s="173" t="s">
        <v>88</v>
      </c>
      <c r="G54" s="174" t="s">
        <v>104</v>
      </c>
      <c r="H54" s="69">
        <v>50</v>
      </c>
      <c r="I54" s="176">
        <v>2.5</v>
      </c>
      <c r="J54" s="176">
        <f t="shared" si="0"/>
        <v>125</v>
      </c>
      <c r="K54" s="174" t="s">
        <v>105</v>
      </c>
      <c r="L54" s="150" t="s">
        <v>68</v>
      </c>
      <c r="M54" s="150" t="s">
        <v>69</v>
      </c>
    </row>
    <row r="55" spans="1:13" ht="33.75">
      <c r="A55" s="121">
        <v>53</v>
      </c>
      <c r="B55" s="173" t="s">
        <v>133</v>
      </c>
      <c r="C55" s="170">
        <v>43368</v>
      </c>
      <c r="D55" s="169">
        <v>3532200115</v>
      </c>
      <c r="E55" s="182" t="s">
        <v>134</v>
      </c>
      <c r="F55" s="173" t="s">
        <v>135</v>
      </c>
      <c r="G55" s="174" t="s">
        <v>136</v>
      </c>
      <c r="H55" s="69">
        <v>10</v>
      </c>
      <c r="I55" s="176">
        <v>2.02</v>
      </c>
      <c r="J55" s="176">
        <f t="shared" si="0"/>
        <v>20.2</v>
      </c>
      <c r="K55" s="174" t="s">
        <v>137</v>
      </c>
      <c r="L55" s="150" t="s">
        <v>68</v>
      </c>
      <c r="M55" s="150" t="s">
        <v>69</v>
      </c>
    </row>
    <row r="56" spans="1:13" ht="36">
      <c r="A56" s="121">
        <v>54</v>
      </c>
      <c r="B56" s="173" t="s">
        <v>133</v>
      </c>
      <c r="C56" s="170">
        <v>43368</v>
      </c>
      <c r="D56" s="169">
        <v>3532200115</v>
      </c>
      <c r="E56" s="182" t="s">
        <v>134</v>
      </c>
      <c r="F56" s="173" t="s">
        <v>135</v>
      </c>
      <c r="G56" s="182" t="s">
        <v>138</v>
      </c>
      <c r="H56" s="69">
        <v>10</v>
      </c>
      <c r="I56" s="176">
        <v>2.02</v>
      </c>
      <c r="J56" s="176">
        <f t="shared" si="0"/>
        <v>20.2</v>
      </c>
      <c r="K56" s="174" t="s">
        <v>137</v>
      </c>
      <c r="L56" s="150" t="s">
        <v>68</v>
      </c>
      <c r="M56" s="150" t="s">
        <v>69</v>
      </c>
    </row>
    <row r="57" spans="1:13" ht="36">
      <c r="A57" s="121">
        <v>55</v>
      </c>
      <c r="B57" s="173" t="s">
        <v>133</v>
      </c>
      <c r="C57" s="170">
        <v>43368</v>
      </c>
      <c r="D57" s="169">
        <v>321310011</v>
      </c>
      <c r="E57" s="182" t="s">
        <v>139</v>
      </c>
      <c r="F57" s="173" t="s">
        <v>135</v>
      </c>
      <c r="G57" s="182" t="s">
        <v>138</v>
      </c>
      <c r="H57" s="69">
        <v>5</v>
      </c>
      <c r="I57" s="176">
        <v>3</v>
      </c>
      <c r="J57" s="176">
        <f t="shared" si="0"/>
        <v>15</v>
      </c>
      <c r="K57" s="174" t="s">
        <v>137</v>
      </c>
      <c r="L57" s="150" t="s">
        <v>68</v>
      </c>
      <c r="M57" s="150" t="s">
        <v>69</v>
      </c>
    </row>
    <row r="58" spans="1:13" ht="36">
      <c r="A58" s="121">
        <v>56</v>
      </c>
      <c r="B58" s="173" t="s">
        <v>133</v>
      </c>
      <c r="C58" s="170">
        <v>43368</v>
      </c>
      <c r="D58" s="169">
        <v>3641000319</v>
      </c>
      <c r="E58" s="182" t="s">
        <v>140</v>
      </c>
      <c r="F58" s="173" t="s">
        <v>135</v>
      </c>
      <c r="G58" s="182" t="s">
        <v>138</v>
      </c>
      <c r="H58" s="69">
        <v>3</v>
      </c>
      <c r="I58" s="176">
        <v>50</v>
      </c>
      <c r="J58" s="176">
        <f t="shared" si="0"/>
        <v>150</v>
      </c>
      <c r="K58" s="174" t="s">
        <v>137</v>
      </c>
      <c r="L58" s="150" t="s">
        <v>68</v>
      </c>
      <c r="M58" s="150" t="s">
        <v>69</v>
      </c>
    </row>
    <row r="59" spans="1:13" ht="36">
      <c r="A59" s="121">
        <v>57</v>
      </c>
      <c r="B59" s="173" t="s">
        <v>133</v>
      </c>
      <c r="C59" s="170">
        <v>43368</v>
      </c>
      <c r="D59" s="169">
        <v>3529010432</v>
      </c>
      <c r="E59" s="182" t="s">
        <v>141</v>
      </c>
      <c r="F59" s="173" t="s">
        <v>135</v>
      </c>
      <c r="G59" s="182" t="s">
        <v>138</v>
      </c>
      <c r="H59" s="69">
        <v>5</v>
      </c>
      <c r="I59" s="176">
        <v>5</v>
      </c>
      <c r="J59" s="176">
        <f t="shared" si="0"/>
        <v>25</v>
      </c>
      <c r="K59" s="174" t="s">
        <v>137</v>
      </c>
      <c r="L59" s="150" t="s">
        <v>68</v>
      </c>
      <c r="M59" s="150" t="s">
        <v>69</v>
      </c>
    </row>
    <row r="60" spans="1:13" ht="36">
      <c r="A60" s="121">
        <v>58</v>
      </c>
      <c r="B60" s="173" t="s">
        <v>133</v>
      </c>
      <c r="C60" s="170">
        <v>43368</v>
      </c>
      <c r="D60" s="169">
        <v>3694000113</v>
      </c>
      <c r="E60" s="182" t="s">
        <v>142</v>
      </c>
      <c r="F60" s="173" t="s">
        <v>135</v>
      </c>
      <c r="G60" s="182" t="s">
        <v>138</v>
      </c>
      <c r="H60" s="69">
        <v>12</v>
      </c>
      <c r="I60" s="176">
        <v>20</v>
      </c>
      <c r="J60" s="176">
        <f t="shared" si="0"/>
        <v>240</v>
      </c>
      <c r="K60" s="174" t="s">
        <v>137</v>
      </c>
      <c r="L60" s="150" t="s">
        <v>68</v>
      </c>
      <c r="M60" s="150" t="s">
        <v>69</v>
      </c>
    </row>
    <row r="61" spans="1:13" ht="36">
      <c r="A61" s="121">
        <v>59</v>
      </c>
      <c r="B61" s="173" t="s">
        <v>133</v>
      </c>
      <c r="C61" s="170">
        <v>43368</v>
      </c>
      <c r="D61" s="169">
        <v>37550001144</v>
      </c>
      <c r="E61" s="182" t="s">
        <v>143</v>
      </c>
      <c r="F61" s="173" t="s">
        <v>135</v>
      </c>
      <c r="G61" s="182" t="s">
        <v>138</v>
      </c>
      <c r="H61" s="69">
        <v>60</v>
      </c>
      <c r="I61" s="176">
        <v>2.63</v>
      </c>
      <c r="J61" s="176">
        <f t="shared" si="0"/>
        <v>157.79999999999998</v>
      </c>
      <c r="K61" s="174" t="s">
        <v>137</v>
      </c>
      <c r="L61" s="150" t="s">
        <v>68</v>
      </c>
      <c r="M61" s="150" t="s">
        <v>69</v>
      </c>
    </row>
    <row r="62" spans="1:13" ht="36">
      <c r="A62" s="121">
        <v>60</v>
      </c>
      <c r="B62" s="173" t="s">
        <v>133</v>
      </c>
      <c r="C62" s="170">
        <v>43368</v>
      </c>
      <c r="D62" s="169">
        <v>4291100217</v>
      </c>
      <c r="E62" s="182" t="s">
        <v>144</v>
      </c>
      <c r="F62" s="173" t="s">
        <v>135</v>
      </c>
      <c r="G62" s="182" t="s">
        <v>138</v>
      </c>
      <c r="H62" s="69">
        <v>1</v>
      </c>
      <c r="I62" s="176">
        <v>20</v>
      </c>
      <c r="J62" s="176">
        <f t="shared" si="0"/>
        <v>20</v>
      </c>
      <c r="K62" s="174" t="s">
        <v>137</v>
      </c>
      <c r="L62" s="150" t="s">
        <v>68</v>
      </c>
      <c r="M62" s="150" t="s">
        <v>69</v>
      </c>
    </row>
    <row r="63" spans="1:13" ht="36">
      <c r="A63" s="121">
        <v>61</v>
      </c>
      <c r="B63" s="173" t="s">
        <v>133</v>
      </c>
      <c r="C63" s="170">
        <v>43368</v>
      </c>
      <c r="D63" s="169">
        <v>3694000111</v>
      </c>
      <c r="E63" s="182" t="s">
        <v>145</v>
      </c>
      <c r="F63" s="173" t="s">
        <v>135</v>
      </c>
      <c r="G63" s="182" t="s">
        <v>138</v>
      </c>
      <c r="H63" s="69">
        <v>12</v>
      </c>
      <c r="I63" s="176">
        <v>20</v>
      </c>
      <c r="J63" s="176">
        <f t="shared" si="0"/>
        <v>240</v>
      </c>
      <c r="K63" s="174" t="s">
        <v>137</v>
      </c>
      <c r="L63" s="150" t="s">
        <v>68</v>
      </c>
      <c r="M63" s="150" t="s">
        <v>69</v>
      </c>
    </row>
    <row r="64" spans="1:13" ht="36">
      <c r="A64" s="121">
        <v>62</v>
      </c>
      <c r="B64" s="173" t="s">
        <v>133</v>
      </c>
      <c r="C64" s="170">
        <v>43368</v>
      </c>
      <c r="D64" s="169">
        <v>411211914</v>
      </c>
      <c r="E64" s="182" t="s">
        <v>146</v>
      </c>
      <c r="F64" s="173" t="s">
        <v>135</v>
      </c>
      <c r="G64" s="182" t="s">
        <v>138</v>
      </c>
      <c r="H64" s="69">
        <v>12</v>
      </c>
      <c r="I64" s="176">
        <v>5</v>
      </c>
      <c r="J64" s="176">
        <f t="shared" si="0"/>
        <v>60</v>
      </c>
      <c r="K64" s="174" t="s">
        <v>137</v>
      </c>
      <c r="L64" s="150" t="s">
        <v>68</v>
      </c>
      <c r="M64" s="150" t="s">
        <v>69</v>
      </c>
    </row>
    <row r="65" spans="1:13" ht="36">
      <c r="A65" s="121">
        <v>63</v>
      </c>
      <c r="B65" s="173" t="s">
        <v>133</v>
      </c>
      <c r="C65" s="170">
        <v>43368</v>
      </c>
      <c r="D65" s="169">
        <v>321930012</v>
      </c>
      <c r="E65" s="182" t="s">
        <v>147</v>
      </c>
      <c r="F65" s="173" t="s">
        <v>135</v>
      </c>
      <c r="G65" s="182" t="s">
        <v>138</v>
      </c>
      <c r="H65" s="69">
        <v>30</v>
      </c>
      <c r="I65" s="176">
        <v>5</v>
      </c>
      <c r="J65" s="176">
        <f t="shared" si="0"/>
        <v>150</v>
      </c>
      <c r="K65" s="174" t="s">
        <v>137</v>
      </c>
      <c r="L65" s="150" t="s">
        <v>68</v>
      </c>
      <c r="M65" s="150" t="s">
        <v>69</v>
      </c>
    </row>
    <row r="66" spans="1:13" ht="36">
      <c r="A66" s="121">
        <v>64</v>
      </c>
      <c r="B66" s="173" t="s">
        <v>133</v>
      </c>
      <c r="C66" s="170">
        <v>43368</v>
      </c>
      <c r="D66" s="169">
        <v>321930016</v>
      </c>
      <c r="E66" s="182" t="s">
        <v>148</v>
      </c>
      <c r="F66" s="173" t="s">
        <v>135</v>
      </c>
      <c r="G66" s="182" t="s">
        <v>138</v>
      </c>
      <c r="H66" s="69">
        <v>6</v>
      </c>
      <c r="I66" s="176">
        <v>6</v>
      </c>
      <c r="J66" s="176">
        <f t="shared" si="0"/>
        <v>36</v>
      </c>
      <c r="K66" s="174" t="s">
        <v>137</v>
      </c>
      <c r="L66" s="150" t="s">
        <v>68</v>
      </c>
      <c r="M66" s="150" t="s">
        <v>69</v>
      </c>
    </row>
    <row r="67" spans="1:13" ht="24">
      <c r="A67" s="121">
        <v>65</v>
      </c>
      <c r="B67" s="69" t="s">
        <v>149</v>
      </c>
      <c r="C67" s="170">
        <v>43370</v>
      </c>
      <c r="D67" s="69">
        <v>282210042</v>
      </c>
      <c r="E67" s="69" t="s">
        <v>150</v>
      </c>
      <c r="F67" s="69" t="s">
        <v>151</v>
      </c>
      <c r="G67" s="69" t="s">
        <v>152</v>
      </c>
      <c r="H67" s="69">
        <v>6</v>
      </c>
      <c r="I67" s="69">
        <v>35.159999999999997</v>
      </c>
      <c r="J67" s="69">
        <f t="shared" si="0"/>
        <v>210.95999999999998</v>
      </c>
      <c r="K67" s="69" t="s">
        <v>153</v>
      </c>
      <c r="L67" s="69" t="s">
        <v>41</v>
      </c>
      <c r="M67" s="69" t="s">
        <v>69</v>
      </c>
    </row>
    <row r="68" spans="1:13" ht="24">
      <c r="A68" s="121">
        <v>66</v>
      </c>
      <c r="B68" s="69" t="s">
        <v>149</v>
      </c>
      <c r="C68" s="170">
        <v>43370</v>
      </c>
      <c r="D68" s="69">
        <v>282211115</v>
      </c>
      <c r="E68" s="69" t="s">
        <v>154</v>
      </c>
      <c r="F68" s="69" t="s">
        <v>151</v>
      </c>
      <c r="G68" s="69" t="s">
        <v>152</v>
      </c>
      <c r="H68" s="69">
        <v>24</v>
      </c>
      <c r="I68" s="69">
        <v>26.08</v>
      </c>
      <c r="J68" s="69">
        <f t="shared" si="0"/>
        <v>625.91999999999996</v>
      </c>
      <c r="K68" s="69" t="s">
        <v>153</v>
      </c>
      <c r="L68" s="69" t="s">
        <v>41</v>
      </c>
      <c r="M68" s="69" t="s">
        <v>69</v>
      </c>
    </row>
    <row r="69" spans="1:13" ht="24">
      <c r="A69" s="121">
        <v>67</v>
      </c>
      <c r="B69" s="69" t="s">
        <v>149</v>
      </c>
      <c r="C69" s="170">
        <v>43370</v>
      </c>
      <c r="D69" s="69">
        <v>282220031</v>
      </c>
      <c r="E69" s="69" t="s">
        <v>155</v>
      </c>
      <c r="F69" s="69" t="s">
        <v>151</v>
      </c>
      <c r="G69" s="69" t="s">
        <v>152</v>
      </c>
      <c r="H69" s="69">
        <v>8</v>
      </c>
      <c r="I69" s="69">
        <v>8.85</v>
      </c>
      <c r="J69" s="69">
        <f t="shared" ref="J69:J134" si="1">H69*I69</f>
        <v>70.8</v>
      </c>
      <c r="K69" s="69" t="s">
        <v>153</v>
      </c>
      <c r="L69" s="69" t="s">
        <v>41</v>
      </c>
      <c r="M69" s="69" t="s">
        <v>69</v>
      </c>
    </row>
    <row r="70" spans="1:13" ht="24">
      <c r="A70" s="121">
        <v>68</v>
      </c>
      <c r="B70" s="69" t="s">
        <v>149</v>
      </c>
      <c r="C70" s="170">
        <v>43370</v>
      </c>
      <c r="D70" s="69">
        <v>282221219</v>
      </c>
      <c r="E70" s="69" t="s">
        <v>156</v>
      </c>
      <c r="F70" s="69" t="s">
        <v>151</v>
      </c>
      <c r="G70" s="69" t="s">
        <v>152</v>
      </c>
      <c r="H70" s="69">
        <v>4</v>
      </c>
      <c r="I70" s="69">
        <v>7.15</v>
      </c>
      <c r="J70" s="69">
        <f t="shared" si="1"/>
        <v>28.6</v>
      </c>
      <c r="K70" s="69" t="s">
        <v>153</v>
      </c>
      <c r="L70" s="69" t="s">
        <v>41</v>
      </c>
      <c r="M70" s="69" t="s">
        <v>69</v>
      </c>
    </row>
    <row r="71" spans="1:13" ht="36">
      <c r="A71" s="121">
        <v>69</v>
      </c>
      <c r="B71" s="69" t="s">
        <v>157</v>
      </c>
      <c r="C71" s="170" t="s">
        <v>158</v>
      </c>
      <c r="D71" s="69">
        <v>271201111</v>
      </c>
      <c r="E71" s="69" t="s">
        <v>159</v>
      </c>
      <c r="F71" s="69" t="s">
        <v>160</v>
      </c>
      <c r="G71" s="69" t="s">
        <v>161</v>
      </c>
      <c r="H71" s="69">
        <v>60</v>
      </c>
      <c r="I71" s="69">
        <v>7.5</v>
      </c>
      <c r="J71" s="69">
        <f t="shared" si="1"/>
        <v>450</v>
      </c>
      <c r="K71" s="69" t="s">
        <v>162</v>
      </c>
      <c r="L71" s="69" t="s">
        <v>68</v>
      </c>
      <c r="M71" s="69" t="s">
        <v>69</v>
      </c>
    </row>
    <row r="72" spans="1:13" ht="36">
      <c r="A72" s="121">
        <v>70</v>
      </c>
      <c r="B72" s="69" t="s">
        <v>157</v>
      </c>
      <c r="C72" s="170" t="s">
        <v>158</v>
      </c>
      <c r="D72" s="69">
        <v>271600011</v>
      </c>
      <c r="E72" s="69" t="s">
        <v>163</v>
      </c>
      <c r="F72" s="69" t="s">
        <v>160</v>
      </c>
      <c r="G72" s="69" t="s">
        <v>161</v>
      </c>
      <c r="H72" s="69">
        <v>30</v>
      </c>
      <c r="I72" s="69">
        <v>10</v>
      </c>
      <c r="J72" s="69">
        <f t="shared" si="1"/>
        <v>300</v>
      </c>
      <c r="K72" s="69" t="s">
        <v>162</v>
      </c>
      <c r="L72" s="69" t="s">
        <v>68</v>
      </c>
      <c r="M72" s="69" t="s">
        <v>69</v>
      </c>
    </row>
    <row r="73" spans="1:13" ht="36">
      <c r="A73" s="121">
        <v>71</v>
      </c>
      <c r="B73" s="69" t="s">
        <v>157</v>
      </c>
      <c r="C73" s="170" t="s">
        <v>158</v>
      </c>
      <c r="D73" s="69">
        <v>392170011</v>
      </c>
      <c r="E73" s="69" t="s">
        <v>164</v>
      </c>
      <c r="F73" s="69" t="s">
        <v>160</v>
      </c>
      <c r="G73" s="69" t="s">
        <v>161</v>
      </c>
      <c r="H73" s="69">
        <v>20</v>
      </c>
      <c r="I73" s="69">
        <v>6.5</v>
      </c>
      <c r="J73" s="69">
        <f t="shared" si="1"/>
        <v>130</v>
      </c>
      <c r="K73" s="69" t="s">
        <v>162</v>
      </c>
      <c r="L73" s="69" t="s">
        <v>68</v>
      </c>
      <c r="M73" s="69" t="s">
        <v>69</v>
      </c>
    </row>
    <row r="74" spans="1:13" ht="36">
      <c r="A74" s="121">
        <v>72</v>
      </c>
      <c r="B74" s="69" t="s">
        <v>157</v>
      </c>
      <c r="C74" s="170" t="s">
        <v>158</v>
      </c>
      <c r="D74" s="69">
        <v>282201012</v>
      </c>
      <c r="E74" s="69" t="s">
        <v>165</v>
      </c>
      <c r="F74" s="69" t="s">
        <v>160</v>
      </c>
      <c r="G74" s="69" t="s">
        <v>161</v>
      </c>
      <c r="H74" s="69">
        <v>60</v>
      </c>
      <c r="I74" s="69">
        <v>2.75</v>
      </c>
      <c r="J74" s="69">
        <f t="shared" si="1"/>
        <v>165</v>
      </c>
      <c r="K74" s="69" t="s">
        <v>162</v>
      </c>
      <c r="L74" s="69" t="s">
        <v>68</v>
      </c>
      <c r="M74" s="69" t="s">
        <v>69</v>
      </c>
    </row>
    <row r="75" spans="1:13" ht="36">
      <c r="A75" s="121">
        <v>73</v>
      </c>
      <c r="B75" s="69" t="s">
        <v>157</v>
      </c>
      <c r="C75" s="170" t="s">
        <v>158</v>
      </c>
      <c r="D75" s="69">
        <v>282201012</v>
      </c>
      <c r="E75" s="69" t="s">
        <v>165</v>
      </c>
      <c r="F75" s="69" t="s">
        <v>160</v>
      </c>
      <c r="G75" s="69" t="s">
        <v>161</v>
      </c>
      <c r="H75" s="69">
        <v>60</v>
      </c>
      <c r="I75" s="69">
        <v>2.5</v>
      </c>
      <c r="J75" s="69">
        <f t="shared" si="1"/>
        <v>150</v>
      </c>
      <c r="K75" s="69" t="s">
        <v>162</v>
      </c>
      <c r="L75" s="69" t="s">
        <v>68</v>
      </c>
      <c r="M75" s="69" t="s">
        <v>69</v>
      </c>
    </row>
    <row r="76" spans="1:13" ht="36">
      <c r="A76" s="121">
        <v>74</v>
      </c>
      <c r="B76" s="69" t="s">
        <v>157</v>
      </c>
      <c r="C76" s="170" t="s">
        <v>158</v>
      </c>
      <c r="D76" s="69">
        <v>431510017</v>
      </c>
      <c r="E76" s="69" t="s">
        <v>166</v>
      </c>
      <c r="F76" s="69" t="s">
        <v>160</v>
      </c>
      <c r="G76" s="69" t="s">
        <v>161</v>
      </c>
      <c r="H76" s="69">
        <v>30</v>
      </c>
      <c r="I76" s="69">
        <v>6</v>
      </c>
      <c r="J76" s="69">
        <f t="shared" si="1"/>
        <v>180</v>
      </c>
      <c r="K76" s="69" t="s">
        <v>162</v>
      </c>
      <c r="L76" s="69" t="s">
        <v>68</v>
      </c>
      <c r="M76" s="69" t="s">
        <v>69</v>
      </c>
    </row>
    <row r="77" spans="1:13" ht="36">
      <c r="A77" s="121">
        <v>75</v>
      </c>
      <c r="B77" s="69" t="s">
        <v>157</v>
      </c>
      <c r="C77" s="170" t="s">
        <v>158</v>
      </c>
      <c r="D77" s="69">
        <v>282220031</v>
      </c>
      <c r="E77" s="69" t="s">
        <v>155</v>
      </c>
      <c r="F77" s="69" t="s">
        <v>160</v>
      </c>
      <c r="G77" s="69" t="s">
        <v>161</v>
      </c>
      <c r="H77" s="69">
        <v>30</v>
      </c>
      <c r="I77" s="69">
        <v>4.5</v>
      </c>
      <c r="J77" s="69">
        <f t="shared" si="1"/>
        <v>135</v>
      </c>
      <c r="K77" s="69" t="s">
        <v>162</v>
      </c>
      <c r="L77" s="69" t="s">
        <v>68</v>
      </c>
      <c r="M77" s="69" t="s">
        <v>69</v>
      </c>
    </row>
    <row r="78" spans="1:13" ht="36">
      <c r="A78" s="121">
        <v>76</v>
      </c>
      <c r="B78" s="69" t="s">
        <v>157</v>
      </c>
      <c r="C78" s="170" t="s">
        <v>158</v>
      </c>
      <c r="D78" s="69">
        <v>282100926</v>
      </c>
      <c r="E78" s="69" t="s">
        <v>167</v>
      </c>
      <c r="F78" s="69" t="s">
        <v>160</v>
      </c>
      <c r="G78" s="69" t="s">
        <v>161</v>
      </c>
      <c r="H78" s="69">
        <v>60</v>
      </c>
      <c r="I78" s="69">
        <v>2</v>
      </c>
      <c r="J78" s="69">
        <f t="shared" si="1"/>
        <v>120</v>
      </c>
      <c r="K78" s="69" t="s">
        <v>162</v>
      </c>
      <c r="L78" s="69" t="s">
        <v>68</v>
      </c>
      <c r="M78" s="69" t="s">
        <v>69</v>
      </c>
    </row>
    <row r="79" spans="1:13" ht="36">
      <c r="A79" s="121">
        <v>77</v>
      </c>
      <c r="B79" s="69" t="s">
        <v>157</v>
      </c>
      <c r="C79" s="170" t="s">
        <v>158</v>
      </c>
      <c r="D79" s="69">
        <v>282100922</v>
      </c>
      <c r="E79" s="69" t="s">
        <v>168</v>
      </c>
      <c r="F79" s="69" t="s">
        <v>160</v>
      </c>
      <c r="G79" s="69" t="s">
        <v>161</v>
      </c>
      <c r="H79" s="69">
        <v>30</v>
      </c>
      <c r="I79" s="69">
        <v>1.78</v>
      </c>
      <c r="J79" s="69">
        <f t="shared" si="1"/>
        <v>53.4</v>
      </c>
      <c r="K79" s="69" t="s">
        <v>162</v>
      </c>
      <c r="L79" s="69" t="s">
        <v>68</v>
      </c>
      <c r="M79" s="69" t="s">
        <v>69</v>
      </c>
    </row>
    <row r="80" spans="1:13" ht="36">
      <c r="A80" s="121">
        <v>78</v>
      </c>
      <c r="B80" s="69" t="s">
        <v>157</v>
      </c>
      <c r="C80" s="170" t="s">
        <v>158</v>
      </c>
      <c r="D80" s="69">
        <v>271400111</v>
      </c>
      <c r="E80" s="69" t="s">
        <v>169</v>
      </c>
      <c r="F80" s="69" t="s">
        <v>160</v>
      </c>
      <c r="G80" s="69" t="s">
        <v>161</v>
      </c>
      <c r="H80" s="69">
        <v>30</v>
      </c>
      <c r="I80" s="69">
        <v>6.35</v>
      </c>
      <c r="J80" s="69">
        <f t="shared" si="1"/>
        <v>190.5</v>
      </c>
      <c r="K80" s="69" t="s">
        <v>162</v>
      </c>
      <c r="L80" s="69" t="s">
        <v>68</v>
      </c>
      <c r="M80" s="69" t="s">
        <v>69</v>
      </c>
    </row>
    <row r="81" spans="1:13" ht="36">
      <c r="A81" s="121">
        <v>79</v>
      </c>
      <c r="B81" s="69" t="s">
        <v>157</v>
      </c>
      <c r="C81" s="170" t="s">
        <v>158</v>
      </c>
      <c r="D81" s="69">
        <v>282241211</v>
      </c>
      <c r="E81" s="69" t="s">
        <v>170</v>
      </c>
      <c r="F81" s="69" t="s">
        <v>160</v>
      </c>
      <c r="G81" s="69" t="s">
        <v>161</v>
      </c>
      <c r="H81" s="69">
        <v>20</v>
      </c>
      <c r="I81" s="69">
        <v>13.5</v>
      </c>
      <c r="J81" s="69">
        <f t="shared" si="1"/>
        <v>270</v>
      </c>
      <c r="K81" s="69" t="s">
        <v>162</v>
      </c>
      <c r="L81" s="69" t="s">
        <v>68</v>
      </c>
      <c r="M81" s="69" t="s">
        <v>69</v>
      </c>
    </row>
    <row r="82" spans="1:13" ht="36">
      <c r="A82" s="121">
        <v>80</v>
      </c>
      <c r="B82" s="69" t="s">
        <v>157</v>
      </c>
      <c r="C82" s="170" t="s">
        <v>158</v>
      </c>
      <c r="D82" s="69">
        <v>282241211</v>
      </c>
      <c r="E82" s="69" t="s">
        <v>170</v>
      </c>
      <c r="F82" s="69" t="s">
        <v>160</v>
      </c>
      <c r="G82" s="69" t="s">
        <v>161</v>
      </c>
      <c r="H82" s="69">
        <v>20</v>
      </c>
      <c r="I82" s="69">
        <v>14</v>
      </c>
      <c r="J82" s="69">
        <f t="shared" si="1"/>
        <v>280</v>
      </c>
      <c r="K82" s="69" t="s">
        <v>162</v>
      </c>
      <c r="L82" s="69" t="s">
        <v>68</v>
      </c>
      <c r="M82" s="69" t="s">
        <v>69</v>
      </c>
    </row>
    <row r="83" spans="1:13" ht="36">
      <c r="A83" s="121">
        <v>81</v>
      </c>
      <c r="B83" s="69" t="s">
        <v>157</v>
      </c>
      <c r="C83" s="170" t="s">
        <v>158</v>
      </c>
      <c r="D83" s="69">
        <v>271200021</v>
      </c>
      <c r="E83" s="69" t="s">
        <v>171</v>
      </c>
      <c r="F83" s="69" t="s">
        <v>160</v>
      </c>
      <c r="G83" s="69" t="s">
        <v>161</v>
      </c>
      <c r="H83" s="69">
        <v>60</v>
      </c>
      <c r="I83" s="69">
        <v>14</v>
      </c>
      <c r="J83" s="69">
        <f t="shared" si="1"/>
        <v>840</v>
      </c>
      <c r="K83" s="69" t="s">
        <v>162</v>
      </c>
      <c r="L83" s="69" t="s">
        <v>68</v>
      </c>
      <c r="M83" s="69" t="s">
        <v>69</v>
      </c>
    </row>
    <row r="84" spans="1:13" ht="36">
      <c r="A84" s="121">
        <v>82</v>
      </c>
      <c r="B84" s="69" t="s">
        <v>172</v>
      </c>
      <c r="C84" s="170" t="s">
        <v>158</v>
      </c>
      <c r="D84" s="69">
        <v>282210021</v>
      </c>
      <c r="E84" s="69" t="s">
        <v>173</v>
      </c>
      <c r="F84" s="69" t="s">
        <v>160</v>
      </c>
      <c r="G84" s="69" t="s">
        <v>161</v>
      </c>
      <c r="H84" s="69">
        <v>30</v>
      </c>
      <c r="I84" s="69">
        <v>8</v>
      </c>
      <c r="J84" s="69">
        <f t="shared" si="1"/>
        <v>240</v>
      </c>
      <c r="K84" s="69" t="s">
        <v>162</v>
      </c>
      <c r="L84" s="69" t="s">
        <v>68</v>
      </c>
      <c r="M84" s="69" t="s">
        <v>69</v>
      </c>
    </row>
    <row r="85" spans="1:13" ht="36">
      <c r="A85" s="121">
        <v>83</v>
      </c>
      <c r="B85" s="69" t="s">
        <v>172</v>
      </c>
      <c r="C85" s="170" t="s">
        <v>158</v>
      </c>
      <c r="D85" s="69">
        <v>282210021</v>
      </c>
      <c r="E85" s="69" t="s">
        <v>173</v>
      </c>
      <c r="F85" s="69" t="s">
        <v>160</v>
      </c>
      <c r="G85" s="69" t="s">
        <v>161</v>
      </c>
      <c r="H85" s="69">
        <v>30</v>
      </c>
      <c r="I85" s="69">
        <v>8</v>
      </c>
      <c r="J85" s="69">
        <f t="shared" si="1"/>
        <v>240</v>
      </c>
      <c r="K85" s="69" t="s">
        <v>162</v>
      </c>
      <c r="L85" s="69" t="s">
        <v>68</v>
      </c>
      <c r="M85" s="69" t="s">
        <v>69</v>
      </c>
    </row>
    <row r="86" spans="1:13" ht="36">
      <c r="A86" s="121">
        <v>84</v>
      </c>
      <c r="B86" s="69" t="s">
        <v>172</v>
      </c>
      <c r="C86" s="170" t="s">
        <v>158</v>
      </c>
      <c r="D86" s="69">
        <v>372210116</v>
      </c>
      <c r="E86" s="69" t="s">
        <v>174</v>
      </c>
      <c r="F86" s="69" t="s">
        <v>160</v>
      </c>
      <c r="G86" s="69" t="s">
        <v>161</v>
      </c>
      <c r="H86" s="69">
        <v>60</v>
      </c>
      <c r="I86" s="69">
        <v>12</v>
      </c>
      <c r="J86" s="69">
        <f t="shared" si="1"/>
        <v>720</v>
      </c>
      <c r="K86" s="69" t="s">
        <v>162</v>
      </c>
      <c r="L86" s="69" t="s">
        <v>68</v>
      </c>
      <c r="M86" s="69" t="s">
        <v>69</v>
      </c>
    </row>
    <row r="87" spans="1:13" ht="36">
      <c r="A87" s="121">
        <v>85</v>
      </c>
      <c r="B87" s="169" t="s">
        <v>175</v>
      </c>
      <c r="C87" s="170" t="s">
        <v>158</v>
      </c>
      <c r="D87" s="69">
        <v>445151118</v>
      </c>
      <c r="E87" s="69" t="s">
        <v>176</v>
      </c>
      <c r="F87" s="69" t="s">
        <v>177</v>
      </c>
      <c r="G87" s="69" t="s">
        <v>178</v>
      </c>
      <c r="H87" s="69">
        <v>1</v>
      </c>
      <c r="I87" s="69">
        <v>41.5</v>
      </c>
      <c r="J87" s="69">
        <f t="shared" si="1"/>
        <v>41.5</v>
      </c>
      <c r="K87" s="69" t="s">
        <v>179</v>
      </c>
      <c r="L87" s="69" t="s">
        <v>68</v>
      </c>
      <c r="M87" s="69" t="s">
        <v>69</v>
      </c>
    </row>
    <row r="88" spans="1:13" ht="36">
      <c r="A88" s="121">
        <v>86</v>
      </c>
      <c r="B88" s="169" t="s">
        <v>175</v>
      </c>
      <c r="C88" s="170" t="s">
        <v>158</v>
      </c>
      <c r="D88" s="69">
        <v>429160111</v>
      </c>
      <c r="E88" s="69" t="s">
        <v>180</v>
      </c>
      <c r="F88" s="69" t="s">
        <v>177</v>
      </c>
      <c r="G88" s="69" t="s">
        <v>178</v>
      </c>
      <c r="H88" s="69">
        <v>1</v>
      </c>
      <c r="I88" s="69">
        <v>41.7</v>
      </c>
      <c r="J88" s="69">
        <f t="shared" si="1"/>
        <v>41.7</v>
      </c>
      <c r="K88" s="69" t="s">
        <v>179</v>
      </c>
      <c r="L88" s="69" t="s">
        <v>68</v>
      </c>
      <c r="M88" s="69" t="s">
        <v>69</v>
      </c>
    </row>
    <row r="89" spans="1:13" ht="36">
      <c r="A89" s="121">
        <v>87</v>
      </c>
      <c r="B89" s="169" t="s">
        <v>175</v>
      </c>
      <c r="C89" s="170" t="s">
        <v>158</v>
      </c>
      <c r="D89" s="69">
        <v>445130013</v>
      </c>
      <c r="E89" s="69" t="s">
        <v>181</v>
      </c>
      <c r="F89" s="69" t="s">
        <v>177</v>
      </c>
      <c r="G89" s="69" t="s">
        <v>178</v>
      </c>
      <c r="H89" s="69">
        <v>1</v>
      </c>
      <c r="I89" s="69">
        <v>2</v>
      </c>
      <c r="J89" s="69">
        <f t="shared" si="1"/>
        <v>2</v>
      </c>
      <c r="K89" s="69" t="s">
        <v>179</v>
      </c>
      <c r="L89" s="69" t="s">
        <v>68</v>
      </c>
      <c r="M89" s="69" t="s">
        <v>69</v>
      </c>
    </row>
    <row r="90" spans="1:13" ht="36">
      <c r="A90" s="121">
        <v>88</v>
      </c>
      <c r="B90" s="169" t="s">
        <v>175</v>
      </c>
      <c r="C90" s="170" t="s">
        <v>158</v>
      </c>
      <c r="D90" s="69">
        <v>389992011</v>
      </c>
      <c r="E90" s="69" t="s">
        <v>182</v>
      </c>
      <c r="F90" s="69" t="s">
        <v>177</v>
      </c>
      <c r="G90" s="69" t="s">
        <v>178</v>
      </c>
      <c r="H90" s="69">
        <v>1</v>
      </c>
      <c r="I90" s="69">
        <v>2.8</v>
      </c>
      <c r="J90" s="69">
        <f t="shared" si="1"/>
        <v>2.8</v>
      </c>
      <c r="K90" s="69" t="s">
        <v>179</v>
      </c>
      <c r="L90" s="69" t="s">
        <v>68</v>
      </c>
      <c r="M90" s="69" t="s">
        <v>69</v>
      </c>
    </row>
    <row r="91" spans="1:13" ht="36">
      <c r="A91" s="121">
        <v>89</v>
      </c>
      <c r="B91" s="169" t="s">
        <v>175</v>
      </c>
      <c r="C91" s="170" t="s">
        <v>158</v>
      </c>
      <c r="D91" s="69">
        <v>445130012</v>
      </c>
      <c r="E91" s="69" t="s">
        <v>183</v>
      </c>
      <c r="F91" s="69" t="s">
        <v>177</v>
      </c>
      <c r="G91" s="69" t="s">
        <v>178</v>
      </c>
      <c r="H91" s="69">
        <v>1</v>
      </c>
      <c r="I91" s="69">
        <v>6</v>
      </c>
      <c r="J91" s="69">
        <f t="shared" si="1"/>
        <v>6</v>
      </c>
      <c r="K91" s="69" t="s">
        <v>179</v>
      </c>
      <c r="L91" s="69" t="s">
        <v>68</v>
      </c>
      <c r="M91" s="69" t="s">
        <v>69</v>
      </c>
    </row>
    <row r="92" spans="1:13" ht="36">
      <c r="A92" s="121">
        <v>90</v>
      </c>
      <c r="B92" s="169" t="s">
        <v>175</v>
      </c>
      <c r="C92" s="170" t="s">
        <v>158</v>
      </c>
      <c r="D92" s="69">
        <v>429120014</v>
      </c>
      <c r="E92" s="69" t="s">
        <v>184</v>
      </c>
      <c r="F92" s="69" t="s">
        <v>177</v>
      </c>
      <c r="G92" s="69" t="s">
        <v>178</v>
      </c>
      <c r="H92" s="69">
        <v>2</v>
      </c>
      <c r="I92" s="69">
        <v>4.95</v>
      </c>
      <c r="J92" s="69">
        <f t="shared" si="1"/>
        <v>9.9</v>
      </c>
      <c r="K92" s="69" t="s">
        <v>179</v>
      </c>
      <c r="L92" s="69" t="s">
        <v>68</v>
      </c>
      <c r="M92" s="69" t="s">
        <v>69</v>
      </c>
    </row>
    <row r="93" spans="1:13" ht="36">
      <c r="A93" s="121">
        <v>91</v>
      </c>
      <c r="B93" s="169" t="s">
        <v>175</v>
      </c>
      <c r="C93" s="170" t="s">
        <v>158</v>
      </c>
      <c r="D93" s="69">
        <v>448162912</v>
      </c>
      <c r="E93" s="69" t="s">
        <v>185</v>
      </c>
      <c r="F93" s="69" t="s">
        <v>177</v>
      </c>
      <c r="G93" s="69" t="s">
        <v>178</v>
      </c>
      <c r="H93" s="69">
        <v>1</v>
      </c>
      <c r="I93" s="69">
        <v>120</v>
      </c>
      <c r="J93" s="69">
        <f t="shared" si="1"/>
        <v>120</v>
      </c>
      <c r="K93" s="69" t="s">
        <v>179</v>
      </c>
      <c r="L93" s="69" t="s">
        <v>68</v>
      </c>
      <c r="M93" s="69" t="s">
        <v>69</v>
      </c>
    </row>
    <row r="94" spans="1:13" ht="36">
      <c r="A94" s="121">
        <v>92</v>
      </c>
      <c r="B94" s="169" t="s">
        <v>175</v>
      </c>
      <c r="C94" s="170" t="s">
        <v>158</v>
      </c>
      <c r="D94" s="69">
        <v>429131011</v>
      </c>
      <c r="E94" s="69" t="s">
        <v>186</v>
      </c>
      <c r="F94" s="69" t="s">
        <v>177</v>
      </c>
      <c r="G94" s="69" t="s">
        <v>178</v>
      </c>
      <c r="H94" s="69">
        <v>1</v>
      </c>
      <c r="I94" s="69">
        <v>15</v>
      </c>
      <c r="J94" s="69">
        <f t="shared" si="1"/>
        <v>15</v>
      </c>
      <c r="K94" s="69" t="s">
        <v>179</v>
      </c>
      <c r="L94" s="69" t="s">
        <v>68</v>
      </c>
      <c r="M94" s="69" t="s">
        <v>69</v>
      </c>
    </row>
    <row r="95" spans="1:13" ht="36">
      <c r="A95" s="121">
        <v>93</v>
      </c>
      <c r="B95" s="169" t="s">
        <v>175</v>
      </c>
      <c r="C95" s="170" t="s">
        <v>158</v>
      </c>
      <c r="D95" s="69">
        <v>429131012</v>
      </c>
      <c r="E95" s="69" t="s">
        <v>187</v>
      </c>
      <c r="F95" s="69" t="s">
        <v>177</v>
      </c>
      <c r="G95" s="69" t="s">
        <v>178</v>
      </c>
      <c r="H95" s="69">
        <v>2</v>
      </c>
      <c r="I95" s="69">
        <v>6.9</v>
      </c>
      <c r="J95" s="69">
        <f t="shared" si="1"/>
        <v>13.8</v>
      </c>
      <c r="K95" s="69" t="s">
        <v>179</v>
      </c>
      <c r="L95" s="69" t="s">
        <v>68</v>
      </c>
      <c r="M95" s="69" t="s">
        <v>69</v>
      </c>
    </row>
    <row r="96" spans="1:13" ht="36">
      <c r="A96" s="121">
        <v>94</v>
      </c>
      <c r="B96" s="169" t="s">
        <v>175</v>
      </c>
      <c r="C96" s="170" t="s">
        <v>158</v>
      </c>
      <c r="D96" s="69">
        <v>319120014</v>
      </c>
      <c r="E96" s="69" t="s">
        <v>188</v>
      </c>
      <c r="F96" s="69" t="s">
        <v>177</v>
      </c>
      <c r="G96" s="69" t="s">
        <v>178</v>
      </c>
      <c r="H96" s="69">
        <v>3</v>
      </c>
      <c r="I96" s="69">
        <v>3.8</v>
      </c>
      <c r="J96" s="69">
        <f t="shared" si="1"/>
        <v>11.399999999999999</v>
      </c>
      <c r="K96" s="69" t="s">
        <v>179</v>
      </c>
      <c r="L96" s="69" t="s">
        <v>68</v>
      </c>
      <c r="M96" s="69" t="s">
        <v>69</v>
      </c>
    </row>
    <row r="97" spans="1:13" ht="36">
      <c r="A97" s="121">
        <v>95</v>
      </c>
      <c r="B97" s="169" t="s">
        <v>175</v>
      </c>
      <c r="C97" s="170" t="s">
        <v>158</v>
      </c>
      <c r="D97" s="69">
        <v>429992039</v>
      </c>
      <c r="E97" s="69" t="s">
        <v>189</v>
      </c>
      <c r="F97" s="69" t="s">
        <v>177</v>
      </c>
      <c r="G97" s="69" t="s">
        <v>178</v>
      </c>
      <c r="H97" s="69">
        <v>5</v>
      </c>
      <c r="I97" s="69">
        <v>7.5</v>
      </c>
      <c r="J97" s="69">
        <f t="shared" si="1"/>
        <v>37.5</v>
      </c>
      <c r="K97" s="69" t="s">
        <v>179</v>
      </c>
      <c r="L97" s="69" t="s">
        <v>68</v>
      </c>
      <c r="M97" s="69" t="s">
        <v>69</v>
      </c>
    </row>
    <row r="98" spans="1:13" ht="36">
      <c r="A98" s="121">
        <v>96</v>
      </c>
      <c r="B98" s="169" t="s">
        <v>175</v>
      </c>
      <c r="C98" s="170" t="s">
        <v>158</v>
      </c>
      <c r="D98" s="69">
        <v>445211012</v>
      </c>
      <c r="E98" s="69" t="s">
        <v>190</v>
      </c>
      <c r="F98" s="69" t="s">
        <v>177</v>
      </c>
      <c r="G98" s="69" t="s">
        <v>178</v>
      </c>
      <c r="H98" s="69">
        <v>1</v>
      </c>
      <c r="I98" s="69">
        <v>75</v>
      </c>
      <c r="J98" s="69">
        <f t="shared" si="1"/>
        <v>75</v>
      </c>
      <c r="K98" s="69" t="s">
        <v>179</v>
      </c>
      <c r="L98" s="69" t="s">
        <v>68</v>
      </c>
      <c r="M98" s="69" t="s">
        <v>69</v>
      </c>
    </row>
    <row r="99" spans="1:13" ht="36">
      <c r="A99" s="121">
        <v>97</v>
      </c>
      <c r="B99" s="169" t="s">
        <v>175</v>
      </c>
      <c r="C99" s="170" t="s">
        <v>158</v>
      </c>
      <c r="D99" s="69">
        <v>271201111</v>
      </c>
      <c r="E99" s="69" t="s">
        <v>159</v>
      </c>
      <c r="F99" s="69" t="s">
        <v>177</v>
      </c>
      <c r="G99" s="69" t="s">
        <v>178</v>
      </c>
      <c r="H99" s="69">
        <v>10</v>
      </c>
      <c r="I99" s="69">
        <v>2</v>
      </c>
      <c r="J99" s="69">
        <f t="shared" si="1"/>
        <v>20</v>
      </c>
      <c r="K99" s="69" t="s">
        <v>179</v>
      </c>
      <c r="L99" s="69" t="s">
        <v>68</v>
      </c>
      <c r="M99" s="69" t="s">
        <v>69</v>
      </c>
    </row>
    <row r="100" spans="1:13" ht="36">
      <c r="A100" s="121">
        <v>98</v>
      </c>
      <c r="B100" s="169" t="s">
        <v>175</v>
      </c>
      <c r="C100" s="170" t="s">
        <v>158</v>
      </c>
      <c r="D100" s="69">
        <v>429992039</v>
      </c>
      <c r="E100" s="69" t="s">
        <v>189</v>
      </c>
      <c r="F100" s="69" t="s">
        <v>177</v>
      </c>
      <c r="G100" s="69" t="s">
        <v>178</v>
      </c>
      <c r="H100" s="69">
        <v>2</v>
      </c>
      <c r="I100" s="69">
        <v>4</v>
      </c>
      <c r="J100" s="69">
        <f t="shared" si="1"/>
        <v>8</v>
      </c>
      <c r="K100" s="69" t="s">
        <v>179</v>
      </c>
      <c r="L100" s="69" t="s">
        <v>68</v>
      </c>
      <c r="M100" s="69" t="s">
        <v>69</v>
      </c>
    </row>
    <row r="101" spans="1:13" ht="36">
      <c r="A101" s="121">
        <v>99</v>
      </c>
      <c r="B101" s="169" t="s">
        <v>175</v>
      </c>
      <c r="C101" s="170" t="s">
        <v>158</v>
      </c>
      <c r="D101" s="69">
        <v>448161918</v>
      </c>
      <c r="E101" s="69" t="s">
        <v>191</v>
      </c>
      <c r="F101" s="69" t="s">
        <v>177</v>
      </c>
      <c r="G101" s="69" t="s">
        <v>178</v>
      </c>
      <c r="H101" s="69">
        <v>1</v>
      </c>
      <c r="I101" s="69">
        <v>95</v>
      </c>
      <c r="J101" s="69">
        <f t="shared" si="1"/>
        <v>95</v>
      </c>
      <c r="K101" s="69" t="s">
        <v>179</v>
      </c>
      <c r="L101" s="69" t="s">
        <v>68</v>
      </c>
      <c r="M101" s="69" t="s">
        <v>69</v>
      </c>
    </row>
    <row r="102" spans="1:13" ht="36">
      <c r="A102" s="121">
        <v>100</v>
      </c>
      <c r="B102" s="169" t="s">
        <v>175</v>
      </c>
      <c r="C102" s="170" t="s">
        <v>158</v>
      </c>
      <c r="D102" s="69">
        <v>314300011</v>
      </c>
      <c r="E102" s="69" t="s">
        <v>192</v>
      </c>
      <c r="F102" s="69" t="s">
        <v>177</v>
      </c>
      <c r="G102" s="69" t="s">
        <v>178</v>
      </c>
      <c r="H102" s="69">
        <v>6</v>
      </c>
      <c r="I102" s="69">
        <v>7.5</v>
      </c>
      <c r="J102" s="69">
        <f t="shared" si="1"/>
        <v>45</v>
      </c>
      <c r="K102" s="69" t="s">
        <v>179</v>
      </c>
      <c r="L102" s="69" t="s">
        <v>68</v>
      </c>
      <c r="M102" s="69" t="s">
        <v>69</v>
      </c>
    </row>
    <row r="103" spans="1:13" ht="36">
      <c r="A103" s="121">
        <v>101</v>
      </c>
      <c r="B103" s="169" t="s">
        <v>193</v>
      </c>
      <c r="C103" s="170" t="s">
        <v>158</v>
      </c>
      <c r="D103" s="69">
        <v>364900018</v>
      </c>
      <c r="E103" s="69" t="s">
        <v>194</v>
      </c>
      <c r="F103" s="69" t="s">
        <v>177</v>
      </c>
      <c r="G103" s="69" t="s">
        <v>178</v>
      </c>
      <c r="H103" s="69">
        <v>6</v>
      </c>
      <c r="I103" s="69">
        <v>3.2</v>
      </c>
      <c r="J103" s="69">
        <f t="shared" si="1"/>
        <v>19.200000000000003</v>
      </c>
      <c r="K103" s="69" t="s">
        <v>179</v>
      </c>
      <c r="L103" s="69" t="s">
        <v>68</v>
      </c>
      <c r="M103" s="69" t="s">
        <v>69</v>
      </c>
    </row>
    <row r="104" spans="1:13" ht="36">
      <c r="A104" s="121">
        <v>102</v>
      </c>
      <c r="B104" s="169" t="s">
        <v>193</v>
      </c>
      <c r="C104" s="170" t="s">
        <v>158</v>
      </c>
      <c r="D104" s="69">
        <v>364900018</v>
      </c>
      <c r="E104" s="69" t="s">
        <v>194</v>
      </c>
      <c r="F104" s="69" t="s">
        <v>177</v>
      </c>
      <c r="G104" s="69" t="s">
        <v>178</v>
      </c>
      <c r="H104" s="69">
        <v>6</v>
      </c>
      <c r="I104" s="69">
        <v>6.8</v>
      </c>
      <c r="J104" s="69">
        <f t="shared" si="1"/>
        <v>40.799999999999997</v>
      </c>
      <c r="K104" s="69" t="s">
        <v>179</v>
      </c>
      <c r="L104" s="69" t="s">
        <v>68</v>
      </c>
      <c r="M104" s="69" t="s">
        <v>69</v>
      </c>
    </row>
    <row r="105" spans="1:13" ht="36">
      <c r="A105" s="121">
        <v>103</v>
      </c>
      <c r="B105" s="169" t="s">
        <v>193</v>
      </c>
      <c r="C105" s="170" t="s">
        <v>158</v>
      </c>
      <c r="D105" s="69">
        <v>3641000319</v>
      </c>
      <c r="E105" s="69" t="s">
        <v>140</v>
      </c>
      <c r="F105" s="69" t="s">
        <v>177</v>
      </c>
      <c r="G105" s="69" t="s">
        <v>178</v>
      </c>
      <c r="H105" s="69">
        <v>6</v>
      </c>
      <c r="I105" s="69">
        <v>9.8000000000000007</v>
      </c>
      <c r="J105" s="69">
        <f t="shared" si="1"/>
        <v>58.800000000000004</v>
      </c>
      <c r="K105" s="69" t="s">
        <v>179</v>
      </c>
      <c r="L105" s="69" t="s">
        <v>68</v>
      </c>
      <c r="M105" s="69" t="s">
        <v>69</v>
      </c>
    </row>
    <row r="106" spans="1:13" ht="36">
      <c r="A106" s="121">
        <v>104</v>
      </c>
      <c r="B106" s="169" t="s">
        <v>193</v>
      </c>
      <c r="C106" s="170" t="s">
        <v>158</v>
      </c>
      <c r="D106" s="69">
        <v>369400016</v>
      </c>
      <c r="E106" s="69" t="s">
        <v>195</v>
      </c>
      <c r="F106" s="69" t="s">
        <v>177</v>
      </c>
      <c r="G106" s="69" t="s">
        <v>178</v>
      </c>
      <c r="H106" s="69">
        <v>10</v>
      </c>
      <c r="I106" s="69">
        <v>2.5</v>
      </c>
      <c r="J106" s="69">
        <f t="shared" si="1"/>
        <v>25</v>
      </c>
      <c r="K106" s="69" t="s">
        <v>179</v>
      </c>
      <c r="L106" s="69" t="s">
        <v>68</v>
      </c>
      <c r="M106" s="69" t="s">
        <v>69</v>
      </c>
    </row>
    <row r="107" spans="1:13" ht="36">
      <c r="A107" s="121">
        <v>105</v>
      </c>
      <c r="B107" s="169" t="s">
        <v>193</v>
      </c>
      <c r="C107" s="170" t="s">
        <v>158</v>
      </c>
      <c r="D107" s="69">
        <v>321931015</v>
      </c>
      <c r="E107" s="69" t="s">
        <v>196</v>
      </c>
      <c r="F107" s="69" t="s">
        <v>177</v>
      </c>
      <c r="G107" s="69" t="s">
        <v>178</v>
      </c>
      <c r="H107" s="69">
        <v>25</v>
      </c>
      <c r="I107" s="69">
        <v>35</v>
      </c>
      <c r="J107" s="69">
        <f t="shared" si="1"/>
        <v>875</v>
      </c>
      <c r="K107" s="69" t="s">
        <v>179</v>
      </c>
      <c r="L107" s="69" t="s">
        <v>68</v>
      </c>
      <c r="M107" s="69" t="s">
        <v>69</v>
      </c>
    </row>
    <row r="108" spans="1:13" ht="36">
      <c r="A108" s="121">
        <v>106</v>
      </c>
      <c r="B108" s="169" t="s">
        <v>193</v>
      </c>
      <c r="C108" s="170" t="s">
        <v>158</v>
      </c>
      <c r="D108" s="69">
        <v>321931015</v>
      </c>
      <c r="E108" s="69" t="s">
        <v>196</v>
      </c>
      <c r="F108" s="69" t="s">
        <v>177</v>
      </c>
      <c r="G108" s="69" t="s">
        <v>178</v>
      </c>
      <c r="H108" s="69">
        <v>25</v>
      </c>
      <c r="I108" s="69">
        <v>35</v>
      </c>
      <c r="J108" s="69">
        <f t="shared" si="1"/>
        <v>875</v>
      </c>
      <c r="K108" s="69" t="s">
        <v>179</v>
      </c>
      <c r="L108" s="69" t="s">
        <v>68</v>
      </c>
      <c r="M108" s="69" t="s">
        <v>69</v>
      </c>
    </row>
    <row r="109" spans="1:13" ht="36">
      <c r="A109" s="121">
        <v>107</v>
      </c>
      <c r="B109" s="169" t="s">
        <v>193</v>
      </c>
      <c r="C109" s="170" t="s">
        <v>158</v>
      </c>
      <c r="D109" s="69">
        <v>432540012</v>
      </c>
      <c r="E109" s="69" t="s">
        <v>197</v>
      </c>
      <c r="F109" s="69" t="s">
        <v>177</v>
      </c>
      <c r="G109" s="69" t="s">
        <v>178</v>
      </c>
      <c r="H109" s="69">
        <v>3</v>
      </c>
      <c r="I109" s="69">
        <v>160</v>
      </c>
      <c r="J109" s="69">
        <f t="shared" si="1"/>
        <v>480</v>
      </c>
      <c r="K109" s="69" t="s">
        <v>179</v>
      </c>
      <c r="L109" s="69" t="s">
        <v>68</v>
      </c>
      <c r="M109" s="69" t="s">
        <v>69</v>
      </c>
    </row>
    <row r="110" spans="1:13" ht="36">
      <c r="A110" s="121">
        <v>108</v>
      </c>
      <c r="B110" s="169" t="s">
        <v>193</v>
      </c>
      <c r="C110" s="170" t="s">
        <v>158</v>
      </c>
      <c r="D110" s="69">
        <v>4291300112</v>
      </c>
      <c r="E110" s="69" t="s">
        <v>198</v>
      </c>
      <c r="F110" s="69" t="s">
        <v>177</v>
      </c>
      <c r="G110" s="69" t="s">
        <v>178</v>
      </c>
      <c r="H110" s="69">
        <v>2</v>
      </c>
      <c r="I110" s="69">
        <v>12</v>
      </c>
      <c r="J110" s="69">
        <f t="shared" si="1"/>
        <v>24</v>
      </c>
      <c r="K110" s="69" t="s">
        <v>179</v>
      </c>
      <c r="L110" s="69" t="s">
        <v>68</v>
      </c>
      <c r="M110" s="69" t="s">
        <v>69</v>
      </c>
    </row>
    <row r="111" spans="1:13" ht="36">
      <c r="A111" s="121">
        <v>109</v>
      </c>
      <c r="B111" s="169" t="s">
        <v>193</v>
      </c>
      <c r="C111" s="170" t="s">
        <v>158</v>
      </c>
      <c r="D111" s="69">
        <v>429160013</v>
      </c>
      <c r="E111" s="69" t="s">
        <v>199</v>
      </c>
      <c r="F111" s="69" t="s">
        <v>177</v>
      </c>
      <c r="G111" s="69" t="s">
        <v>178</v>
      </c>
      <c r="H111" s="69">
        <v>2</v>
      </c>
      <c r="I111" s="69">
        <v>6.8</v>
      </c>
      <c r="J111" s="69">
        <f t="shared" si="1"/>
        <v>13.6</v>
      </c>
      <c r="K111" s="69" t="s">
        <v>179</v>
      </c>
      <c r="L111" s="69" t="s">
        <v>68</v>
      </c>
      <c r="M111" s="69" t="s">
        <v>69</v>
      </c>
    </row>
    <row r="112" spans="1:13" ht="36">
      <c r="A112" s="121">
        <v>110</v>
      </c>
      <c r="B112" s="169" t="s">
        <v>193</v>
      </c>
      <c r="C112" s="170" t="s">
        <v>158</v>
      </c>
      <c r="D112" s="69">
        <v>271200021</v>
      </c>
      <c r="E112" s="69" t="s">
        <v>171</v>
      </c>
      <c r="F112" s="69" t="s">
        <v>177</v>
      </c>
      <c r="G112" s="69" t="s">
        <v>178</v>
      </c>
      <c r="H112" s="69">
        <v>30</v>
      </c>
      <c r="I112" s="69">
        <v>35</v>
      </c>
      <c r="J112" s="69">
        <f t="shared" si="1"/>
        <v>1050</v>
      </c>
      <c r="K112" s="69" t="s">
        <v>179</v>
      </c>
      <c r="L112" s="69" t="s">
        <v>68</v>
      </c>
      <c r="M112" s="69" t="s">
        <v>69</v>
      </c>
    </row>
    <row r="113" spans="1:13" ht="36">
      <c r="A113" s="121">
        <v>111</v>
      </c>
      <c r="B113" s="169" t="s">
        <v>193</v>
      </c>
      <c r="C113" s="170" t="s">
        <v>158</v>
      </c>
      <c r="D113" s="69">
        <v>271800111</v>
      </c>
      <c r="E113" s="69" t="s">
        <v>200</v>
      </c>
      <c r="F113" s="69" t="s">
        <v>177</v>
      </c>
      <c r="G113" s="69" t="s">
        <v>178</v>
      </c>
      <c r="H113" s="69">
        <v>30</v>
      </c>
      <c r="I113" s="69">
        <v>6.8</v>
      </c>
      <c r="J113" s="69">
        <f t="shared" si="1"/>
        <v>204</v>
      </c>
      <c r="K113" s="69" t="s">
        <v>179</v>
      </c>
      <c r="L113" s="69" t="s">
        <v>68</v>
      </c>
      <c r="M113" s="69" t="s">
        <v>69</v>
      </c>
    </row>
    <row r="114" spans="1:13" ht="36">
      <c r="A114" s="121">
        <v>112</v>
      </c>
      <c r="B114" s="169" t="s">
        <v>193</v>
      </c>
      <c r="C114" s="170" t="s">
        <v>158</v>
      </c>
      <c r="D114" s="69">
        <v>271300011</v>
      </c>
      <c r="E114" s="69" t="s">
        <v>201</v>
      </c>
      <c r="F114" s="69" t="s">
        <v>177</v>
      </c>
      <c r="G114" s="69" t="s">
        <v>178</v>
      </c>
      <c r="H114" s="69">
        <v>12</v>
      </c>
      <c r="I114" s="69">
        <v>38</v>
      </c>
      <c r="J114" s="69">
        <f t="shared" si="1"/>
        <v>456</v>
      </c>
      <c r="K114" s="69" t="s">
        <v>179</v>
      </c>
      <c r="L114" s="69" t="s">
        <v>68</v>
      </c>
      <c r="M114" s="69" t="s">
        <v>69</v>
      </c>
    </row>
    <row r="115" spans="1:13" ht="45.75" customHeight="1">
      <c r="A115" s="121">
        <v>113</v>
      </c>
      <c r="B115" s="169" t="s">
        <v>193</v>
      </c>
      <c r="C115" s="170" t="s">
        <v>158</v>
      </c>
      <c r="D115" s="69">
        <v>271400911</v>
      </c>
      <c r="E115" s="69" t="s">
        <v>202</v>
      </c>
      <c r="F115" s="69" t="s">
        <v>177</v>
      </c>
      <c r="G115" s="69" t="s">
        <v>178</v>
      </c>
      <c r="H115" s="69">
        <v>30</v>
      </c>
      <c r="I115" s="69">
        <v>35</v>
      </c>
      <c r="J115" s="69">
        <f t="shared" si="1"/>
        <v>1050</v>
      </c>
      <c r="K115" s="69" t="s">
        <v>179</v>
      </c>
      <c r="L115" s="69" t="s">
        <v>68</v>
      </c>
      <c r="M115" s="69" t="s">
        <v>69</v>
      </c>
    </row>
    <row r="116" spans="1:13" ht="36">
      <c r="A116" s="121">
        <v>114</v>
      </c>
      <c r="B116" s="169" t="s">
        <v>193</v>
      </c>
      <c r="C116" s="170" t="s">
        <v>158</v>
      </c>
      <c r="D116" s="69">
        <v>371930215</v>
      </c>
      <c r="E116" s="69" t="s">
        <v>203</v>
      </c>
      <c r="F116" s="69" t="s">
        <v>177</v>
      </c>
      <c r="G116" s="69" t="s">
        <v>178</v>
      </c>
      <c r="H116" s="69">
        <v>100</v>
      </c>
      <c r="I116" s="69">
        <v>1.5</v>
      </c>
      <c r="J116" s="69">
        <f t="shared" si="1"/>
        <v>150</v>
      </c>
      <c r="K116" s="69" t="s">
        <v>179</v>
      </c>
      <c r="L116" s="69" t="s">
        <v>68</v>
      </c>
      <c r="M116" s="69" t="s">
        <v>69</v>
      </c>
    </row>
    <row r="117" spans="1:13" ht="36">
      <c r="A117" s="121">
        <v>115</v>
      </c>
      <c r="B117" s="169" t="s">
        <v>204</v>
      </c>
      <c r="C117" s="183" t="s">
        <v>158</v>
      </c>
      <c r="D117" s="69">
        <v>321931018</v>
      </c>
      <c r="E117" s="69" t="s">
        <v>205</v>
      </c>
      <c r="F117" s="69" t="s">
        <v>177</v>
      </c>
      <c r="G117" s="69" t="s">
        <v>178</v>
      </c>
      <c r="H117" s="69"/>
      <c r="I117" s="69"/>
      <c r="J117" s="69">
        <f t="shared" si="1"/>
        <v>0</v>
      </c>
      <c r="K117" s="69" t="s">
        <v>179</v>
      </c>
      <c r="L117" s="69" t="s">
        <v>68</v>
      </c>
      <c r="M117" s="69" t="s">
        <v>69</v>
      </c>
    </row>
    <row r="118" spans="1:13" ht="36">
      <c r="A118" s="120">
        <v>116</v>
      </c>
      <c r="B118" s="169" t="s">
        <v>245</v>
      </c>
      <c r="C118" s="170" t="s">
        <v>158</v>
      </c>
      <c r="D118" s="69">
        <v>371930218</v>
      </c>
      <c r="E118" s="69" t="s">
        <v>206</v>
      </c>
      <c r="F118" s="69" t="s">
        <v>177</v>
      </c>
      <c r="G118" s="69" t="s">
        <v>178</v>
      </c>
      <c r="H118" s="69">
        <v>100</v>
      </c>
      <c r="I118" s="69">
        <v>1.1279999999999999</v>
      </c>
      <c r="J118" s="69">
        <f t="shared" si="1"/>
        <v>112.79999999999998</v>
      </c>
      <c r="K118" s="69" t="s">
        <v>179</v>
      </c>
      <c r="L118" s="69" t="s">
        <v>68</v>
      </c>
      <c r="M118" s="69" t="s">
        <v>69</v>
      </c>
    </row>
    <row r="119" spans="1:13" ht="36">
      <c r="A119" s="120">
        <v>117</v>
      </c>
      <c r="B119" s="169" t="s">
        <v>245</v>
      </c>
      <c r="C119" s="170" t="s">
        <v>158</v>
      </c>
      <c r="D119" s="69">
        <v>371930218</v>
      </c>
      <c r="E119" s="69" t="s">
        <v>206</v>
      </c>
      <c r="F119" s="69" t="s">
        <v>177</v>
      </c>
      <c r="G119" s="69" t="s">
        <v>178</v>
      </c>
      <c r="H119" s="69">
        <v>100</v>
      </c>
      <c r="I119" s="69">
        <v>0.95</v>
      </c>
      <c r="J119" s="69">
        <f t="shared" si="1"/>
        <v>95</v>
      </c>
      <c r="K119" s="69" t="s">
        <v>179</v>
      </c>
      <c r="L119" s="69" t="s">
        <v>68</v>
      </c>
      <c r="M119" s="69" t="s">
        <v>69</v>
      </c>
    </row>
    <row r="120" spans="1:13" ht="36">
      <c r="A120" s="120">
        <v>118</v>
      </c>
      <c r="B120" s="169" t="s">
        <v>245</v>
      </c>
      <c r="C120" s="170" t="s">
        <v>158</v>
      </c>
      <c r="D120" s="69">
        <v>371930218</v>
      </c>
      <c r="E120" s="69" t="s">
        <v>206</v>
      </c>
      <c r="F120" s="69" t="s">
        <v>177</v>
      </c>
      <c r="G120" s="69" t="s">
        <v>178</v>
      </c>
      <c r="H120" s="69">
        <v>100</v>
      </c>
      <c r="I120" s="69">
        <v>0.75</v>
      </c>
      <c r="J120" s="69">
        <f t="shared" si="1"/>
        <v>75</v>
      </c>
      <c r="K120" s="69" t="s">
        <v>179</v>
      </c>
      <c r="L120" s="69" t="s">
        <v>68</v>
      </c>
      <c r="M120" s="69" t="s">
        <v>69</v>
      </c>
    </row>
    <row r="121" spans="1:13" ht="36">
      <c r="A121" s="120">
        <v>119</v>
      </c>
      <c r="B121" s="169" t="s">
        <v>245</v>
      </c>
      <c r="C121" s="170" t="s">
        <v>158</v>
      </c>
      <c r="D121" s="69">
        <v>319120012</v>
      </c>
      <c r="E121" s="69" t="s">
        <v>207</v>
      </c>
      <c r="F121" s="69" t="s">
        <v>177</v>
      </c>
      <c r="G121" s="69" t="s">
        <v>178</v>
      </c>
      <c r="H121" s="69">
        <v>100</v>
      </c>
      <c r="I121" s="69">
        <v>0.4</v>
      </c>
      <c r="J121" s="69">
        <f t="shared" si="1"/>
        <v>40</v>
      </c>
      <c r="K121" s="69" t="s">
        <v>179</v>
      </c>
      <c r="L121" s="69" t="s">
        <v>68</v>
      </c>
      <c r="M121" s="69" t="s">
        <v>69</v>
      </c>
    </row>
    <row r="122" spans="1:13" ht="36">
      <c r="A122" s="120">
        <v>120</v>
      </c>
      <c r="B122" s="169" t="s">
        <v>245</v>
      </c>
      <c r="C122" s="170" t="s">
        <v>158</v>
      </c>
      <c r="D122" s="69">
        <v>319120012</v>
      </c>
      <c r="E122" s="69" t="s">
        <v>207</v>
      </c>
      <c r="F122" s="69" t="s">
        <v>177</v>
      </c>
      <c r="G122" s="69" t="s">
        <v>178</v>
      </c>
      <c r="H122" s="69">
        <v>100</v>
      </c>
      <c r="I122" s="69">
        <v>0.35</v>
      </c>
      <c r="J122" s="69">
        <f t="shared" si="1"/>
        <v>35</v>
      </c>
      <c r="K122" s="69" t="s">
        <v>179</v>
      </c>
      <c r="L122" s="69" t="s">
        <v>68</v>
      </c>
      <c r="M122" s="69" t="s">
        <v>69</v>
      </c>
    </row>
    <row r="123" spans="1:13" ht="36">
      <c r="A123" s="120">
        <v>121</v>
      </c>
      <c r="B123" s="169" t="s">
        <v>245</v>
      </c>
      <c r="C123" s="170" t="s">
        <v>158</v>
      </c>
      <c r="D123" s="69">
        <v>371930215</v>
      </c>
      <c r="E123" s="69" t="s">
        <v>203</v>
      </c>
      <c r="F123" s="69" t="s">
        <v>177</v>
      </c>
      <c r="G123" s="69" t="s">
        <v>178</v>
      </c>
      <c r="H123" s="69">
        <v>100</v>
      </c>
      <c r="I123" s="69">
        <v>0.55000000000000004</v>
      </c>
      <c r="J123" s="69">
        <f t="shared" si="1"/>
        <v>55.000000000000007</v>
      </c>
      <c r="K123" s="69" t="s">
        <v>179</v>
      </c>
      <c r="L123" s="69" t="s">
        <v>68</v>
      </c>
      <c r="M123" s="69" t="s">
        <v>69</v>
      </c>
    </row>
    <row r="124" spans="1:13" ht="36">
      <c r="A124" s="120">
        <v>122</v>
      </c>
      <c r="B124" s="169" t="s">
        <v>245</v>
      </c>
      <c r="C124" s="170" t="s">
        <v>158</v>
      </c>
      <c r="D124" s="69">
        <v>371930213</v>
      </c>
      <c r="E124" s="69" t="s">
        <v>208</v>
      </c>
      <c r="F124" s="69" t="s">
        <v>177</v>
      </c>
      <c r="G124" s="69" t="s">
        <v>178</v>
      </c>
      <c r="H124" s="69">
        <v>6</v>
      </c>
      <c r="I124" s="69">
        <v>5.2</v>
      </c>
      <c r="J124" s="69">
        <f t="shared" si="1"/>
        <v>31.200000000000003</v>
      </c>
      <c r="K124" s="69" t="s">
        <v>179</v>
      </c>
      <c r="L124" s="69" t="s">
        <v>68</v>
      </c>
      <c r="M124" s="69" t="s">
        <v>69</v>
      </c>
    </row>
    <row r="125" spans="1:13" ht="36">
      <c r="A125" s="120">
        <v>123</v>
      </c>
      <c r="B125" s="169" t="s">
        <v>245</v>
      </c>
      <c r="C125" s="170" t="s">
        <v>158</v>
      </c>
      <c r="D125" s="69">
        <v>371930213</v>
      </c>
      <c r="E125" s="69" t="s">
        <v>208</v>
      </c>
      <c r="F125" s="69" t="s">
        <v>177</v>
      </c>
      <c r="G125" s="69" t="s">
        <v>178</v>
      </c>
      <c r="H125" s="69">
        <v>4</v>
      </c>
      <c r="I125" s="69">
        <v>4.5</v>
      </c>
      <c r="J125" s="69">
        <f t="shared" si="1"/>
        <v>18</v>
      </c>
      <c r="K125" s="69" t="s">
        <v>179</v>
      </c>
      <c r="L125" s="69" t="s">
        <v>68</v>
      </c>
      <c r="M125" s="69" t="s">
        <v>69</v>
      </c>
    </row>
    <row r="126" spans="1:13" ht="36">
      <c r="A126" s="120">
        <v>124</v>
      </c>
      <c r="B126" s="169" t="s">
        <v>245</v>
      </c>
      <c r="C126" s="170" t="s">
        <v>158</v>
      </c>
      <c r="D126" s="69">
        <v>429160013</v>
      </c>
      <c r="E126" s="69" t="s">
        <v>199</v>
      </c>
      <c r="F126" s="69" t="s">
        <v>177</v>
      </c>
      <c r="G126" s="69" t="s">
        <v>178</v>
      </c>
      <c r="H126" s="69">
        <v>3</v>
      </c>
      <c r="I126" s="69">
        <v>4.8</v>
      </c>
      <c r="J126" s="69">
        <f t="shared" si="1"/>
        <v>14.399999999999999</v>
      </c>
      <c r="K126" s="69" t="s">
        <v>179</v>
      </c>
      <c r="L126" s="69" t="s">
        <v>68</v>
      </c>
      <c r="M126" s="69" t="s">
        <v>69</v>
      </c>
    </row>
    <row r="127" spans="1:13" ht="36">
      <c r="A127" s="120">
        <v>125</v>
      </c>
      <c r="B127" s="169" t="s">
        <v>245</v>
      </c>
      <c r="C127" s="170" t="s">
        <v>158</v>
      </c>
      <c r="D127" s="69">
        <v>429160013</v>
      </c>
      <c r="E127" s="69" t="s">
        <v>199</v>
      </c>
      <c r="F127" s="69" t="s">
        <v>177</v>
      </c>
      <c r="G127" s="69" t="s">
        <v>178</v>
      </c>
      <c r="H127" s="69">
        <v>3</v>
      </c>
      <c r="I127" s="69">
        <v>5</v>
      </c>
      <c r="J127" s="69">
        <f t="shared" si="1"/>
        <v>15</v>
      </c>
      <c r="K127" s="69" t="s">
        <v>179</v>
      </c>
      <c r="L127" s="69" t="s">
        <v>68</v>
      </c>
      <c r="M127" s="69" t="s">
        <v>69</v>
      </c>
    </row>
    <row r="128" spans="1:13" ht="36">
      <c r="A128" s="120">
        <v>126</v>
      </c>
      <c r="B128" s="169" t="s">
        <v>245</v>
      </c>
      <c r="C128" s="170" t="s">
        <v>158</v>
      </c>
      <c r="D128" s="69">
        <v>369400017</v>
      </c>
      <c r="E128" s="69" t="s">
        <v>209</v>
      </c>
      <c r="F128" s="69" t="s">
        <v>177</v>
      </c>
      <c r="G128" s="69" t="s">
        <v>178</v>
      </c>
      <c r="H128" s="69">
        <v>3</v>
      </c>
      <c r="I128" s="69">
        <v>9.5</v>
      </c>
      <c r="J128" s="69">
        <f t="shared" si="1"/>
        <v>28.5</v>
      </c>
      <c r="K128" s="69" t="s">
        <v>179</v>
      </c>
      <c r="L128" s="69" t="s">
        <v>68</v>
      </c>
      <c r="M128" s="69" t="s">
        <v>69</v>
      </c>
    </row>
    <row r="129" spans="1:13" ht="36">
      <c r="A129" s="120">
        <v>127</v>
      </c>
      <c r="B129" s="169" t="s">
        <v>245</v>
      </c>
      <c r="C129" s="170" t="s">
        <v>158</v>
      </c>
      <c r="D129" s="69">
        <v>448210117</v>
      </c>
      <c r="E129" s="69" t="s">
        <v>210</v>
      </c>
      <c r="F129" s="69" t="s">
        <v>177</v>
      </c>
      <c r="G129" s="69" t="s">
        <v>178</v>
      </c>
      <c r="H129" s="69">
        <v>2</v>
      </c>
      <c r="I129" s="69">
        <v>28.8</v>
      </c>
      <c r="J129" s="69">
        <f t="shared" si="1"/>
        <v>57.6</v>
      </c>
      <c r="K129" s="69" t="s">
        <v>179</v>
      </c>
      <c r="L129" s="69" t="s">
        <v>68</v>
      </c>
      <c r="M129" s="69" t="s">
        <v>69</v>
      </c>
    </row>
    <row r="130" spans="1:13" ht="36">
      <c r="A130" s="120">
        <v>128</v>
      </c>
      <c r="B130" s="169" t="s">
        <v>245</v>
      </c>
      <c r="C130" s="170" t="s">
        <v>158</v>
      </c>
      <c r="D130" s="69">
        <v>448210117</v>
      </c>
      <c r="E130" s="69" t="s">
        <v>210</v>
      </c>
      <c r="F130" s="69" t="s">
        <v>177</v>
      </c>
      <c r="G130" s="69" t="s">
        <v>178</v>
      </c>
      <c r="H130" s="69">
        <v>3</v>
      </c>
      <c r="I130" s="69">
        <v>14.8</v>
      </c>
      <c r="J130" s="69">
        <f t="shared" si="1"/>
        <v>44.400000000000006</v>
      </c>
      <c r="K130" s="69" t="s">
        <v>179</v>
      </c>
      <c r="L130" s="69" t="s">
        <v>68</v>
      </c>
      <c r="M130" s="69" t="s">
        <v>69</v>
      </c>
    </row>
    <row r="131" spans="1:13" ht="36">
      <c r="A131" s="120">
        <v>129</v>
      </c>
      <c r="B131" s="169" t="s">
        <v>245</v>
      </c>
      <c r="C131" s="170" t="s">
        <v>158</v>
      </c>
      <c r="D131" s="69">
        <v>448210117</v>
      </c>
      <c r="E131" s="69" t="s">
        <v>210</v>
      </c>
      <c r="F131" s="69" t="s">
        <v>177</v>
      </c>
      <c r="G131" s="69" t="s">
        <v>178</v>
      </c>
      <c r="H131" s="69">
        <v>3</v>
      </c>
      <c r="I131" s="69">
        <v>9.5</v>
      </c>
      <c r="J131" s="69">
        <f t="shared" si="1"/>
        <v>28.5</v>
      </c>
      <c r="K131" s="69" t="s">
        <v>179</v>
      </c>
      <c r="L131" s="69" t="s">
        <v>68</v>
      </c>
      <c r="M131" s="69" t="s">
        <v>69</v>
      </c>
    </row>
    <row r="132" spans="1:13" ht="36">
      <c r="A132" s="120">
        <v>130</v>
      </c>
      <c r="B132" s="169" t="s">
        <v>245</v>
      </c>
      <c r="C132" s="170" t="s">
        <v>158</v>
      </c>
      <c r="D132" s="69">
        <v>448210117</v>
      </c>
      <c r="E132" s="69" t="s">
        <v>210</v>
      </c>
      <c r="F132" s="69" t="s">
        <v>177</v>
      </c>
      <c r="G132" s="69" t="s">
        <v>178</v>
      </c>
      <c r="H132" s="69">
        <v>2</v>
      </c>
      <c r="I132" s="69">
        <v>7.5</v>
      </c>
      <c r="J132" s="69">
        <f t="shared" si="1"/>
        <v>15</v>
      </c>
      <c r="K132" s="69" t="s">
        <v>179</v>
      </c>
      <c r="L132" s="69" t="s">
        <v>68</v>
      </c>
      <c r="M132" s="69" t="s">
        <v>69</v>
      </c>
    </row>
    <row r="133" spans="1:13" ht="36">
      <c r="A133" s="120">
        <v>131</v>
      </c>
      <c r="B133" s="169" t="s">
        <v>245</v>
      </c>
      <c r="C133" s="170" t="s">
        <v>158</v>
      </c>
      <c r="D133" s="69">
        <v>448210117</v>
      </c>
      <c r="E133" s="69" t="s">
        <v>210</v>
      </c>
      <c r="F133" s="69" t="s">
        <v>177</v>
      </c>
      <c r="G133" s="69" t="s">
        <v>178</v>
      </c>
      <c r="H133" s="69">
        <v>2</v>
      </c>
      <c r="I133" s="69">
        <v>6.5</v>
      </c>
      <c r="J133" s="69">
        <f t="shared" si="1"/>
        <v>13</v>
      </c>
      <c r="K133" s="69" t="s">
        <v>179</v>
      </c>
      <c r="L133" s="69" t="s">
        <v>68</v>
      </c>
      <c r="M133" s="69" t="s">
        <v>69</v>
      </c>
    </row>
    <row r="134" spans="1:13" ht="36">
      <c r="A134" s="120">
        <v>132</v>
      </c>
      <c r="B134" s="169" t="s">
        <v>245</v>
      </c>
      <c r="C134" s="170" t="s">
        <v>158</v>
      </c>
      <c r="D134" s="69">
        <v>319120015</v>
      </c>
      <c r="E134" s="69" t="s">
        <v>211</v>
      </c>
      <c r="F134" s="69" t="s">
        <v>177</v>
      </c>
      <c r="G134" s="69" t="s">
        <v>178</v>
      </c>
      <c r="H134" s="69">
        <v>2</v>
      </c>
      <c r="I134" s="69">
        <v>5.5</v>
      </c>
      <c r="J134" s="69">
        <f t="shared" si="1"/>
        <v>11</v>
      </c>
      <c r="K134" s="69" t="s">
        <v>179</v>
      </c>
      <c r="L134" s="69" t="s">
        <v>68</v>
      </c>
      <c r="M134" s="69" t="s">
        <v>69</v>
      </c>
    </row>
    <row r="135" spans="1:13" ht="20.25">
      <c r="A135" s="200" t="s">
        <v>16</v>
      </c>
      <c r="B135" s="201"/>
      <c r="C135" s="201"/>
      <c r="D135" s="201"/>
      <c r="E135" s="201"/>
      <c r="F135" s="201"/>
      <c r="G135" s="201"/>
      <c r="H135" s="201"/>
      <c r="I135" s="202"/>
      <c r="J135" s="70">
        <f>SUM(J3:J134)</f>
        <v>23234.66</v>
      </c>
      <c r="K135" s="26"/>
      <c r="L135" s="26"/>
      <c r="M135" s="26"/>
    </row>
  </sheetData>
  <mergeCells count="2">
    <mergeCell ref="A1:M1"/>
    <mergeCell ref="A135:I1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1"/>
  <sheetViews>
    <sheetView tabSelected="1" zoomScale="89" zoomScaleNormal="89" workbookViewId="0">
      <selection activeCell="G20" sqref="G20"/>
    </sheetView>
  </sheetViews>
  <sheetFormatPr baseColWidth="10" defaultRowHeight="11.25"/>
  <cols>
    <col min="1" max="1" width="3.85546875" style="31" bestFit="1" customWidth="1"/>
    <col min="2" max="2" width="14.42578125" style="31" bestFit="1" customWidth="1"/>
    <col min="3" max="3" width="12.42578125" style="31" bestFit="1" customWidth="1"/>
    <col min="4" max="4" width="10.42578125" style="32" bestFit="1" customWidth="1"/>
    <col min="5" max="5" width="38" style="31" customWidth="1"/>
    <col min="6" max="6" width="16.7109375" style="31" customWidth="1"/>
    <col min="7" max="7" width="26.5703125" style="31" customWidth="1"/>
    <col min="8" max="8" width="6.85546875" style="31" bestFit="1" customWidth="1"/>
    <col min="9" max="9" width="10" style="31" bestFit="1" customWidth="1"/>
    <col min="10" max="10" width="10.5703125" style="31" customWidth="1"/>
    <col min="11" max="11" width="10.28515625" style="32" customWidth="1"/>
    <col min="12" max="12" width="13.7109375" style="31" customWidth="1"/>
    <col min="13" max="13" width="23.85546875" style="31" customWidth="1"/>
    <col min="14" max="14" width="12.7109375" style="33" customWidth="1"/>
    <col min="15" max="16384" width="11.42578125" style="31"/>
  </cols>
  <sheetData>
    <row r="1" spans="1:14" ht="15">
      <c r="A1" s="188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4" ht="33.75">
      <c r="A2" s="63" t="s">
        <v>0</v>
      </c>
      <c r="B2" s="6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7</v>
      </c>
      <c r="I2" s="64" t="s">
        <v>8</v>
      </c>
      <c r="J2" s="64" t="s">
        <v>9</v>
      </c>
      <c r="K2" s="63" t="s">
        <v>10</v>
      </c>
      <c r="L2" s="63" t="s">
        <v>11</v>
      </c>
      <c r="M2" s="63" t="s">
        <v>12</v>
      </c>
      <c r="N2" s="31"/>
    </row>
    <row r="3" spans="1:14" ht="56.25">
      <c r="A3" s="94">
        <v>1</v>
      </c>
      <c r="B3" s="112" t="s">
        <v>36</v>
      </c>
      <c r="C3" s="113">
        <v>43363</v>
      </c>
      <c r="D3" s="112">
        <v>891211012</v>
      </c>
      <c r="E3" s="112" t="s">
        <v>37</v>
      </c>
      <c r="F3" s="112" t="s">
        <v>38</v>
      </c>
      <c r="G3" s="114" t="s">
        <v>39</v>
      </c>
      <c r="H3" s="112">
        <v>1</v>
      </c>
      <c r="I3" s="115">
        <v>4464.28</v>
      </c>
      <c r="J3" s="115">
        <f>+I3*H3</f>
        <v>4464.28</v>
      </c>
      <c r="K3" s="112" t="s">
        <v>40</v>
      </c>
      <c r="L3" s="112" t="s">
        <v>41</v>
      </c>
      <c r="M3" s="112" t="s">
        <v>42</v>
      </c>
      <c r="N3" s="31"/>
    </row>
    <row r="4" spans="1:14" ht="12" customHeight="1">
      <c r="A4" s="94">
        <v>2</v>
      </c>
      <c r="B4" s="116" t="s">
        <v>43</v>
      </c>
      <c r="C4" s="203">
        <v>43361</v>
      </c>
      <c r="D4" s="204">
        <v>38912013307</v>
      </c>
      <c r="E4" s="204" t="s">
        <v>44</v>
      </c>
      <c r="F4" s="204" t="s">
        <v>45</v>
      </c>
      <c r="G4" s="205" t="s">
        <v>46</v>
      </c>
      <c r="H4" s="112">
        <v>1</v>
      </c>
      <c r="I4" s="117">
        <v>2897.22</v>
      </c>
      <c r="J4" s="206">
        <f>+I4+I5+I6</f>
        <v>4362.2199999999993</v>
      </c>
      <c r="K4" s="204" t="s">
        <v>47</v>
      </c>
      <c r="L4" s="204" t="s">
        <v>48</v>
      </c>
      <c r="M4" s="204" t="s">
        <v>42</v>
      </c>
      <c r="N4" s="31"/>
    </row>
    <row r="5" spans="1:14" ht="12">
      <c r="A5" s="94">
        <v>3</v>
      </c>
      <c r="B5" s="116" t="s">
        <v>43</v>
      </c>
      <c r="C5" s="203"/>
      <c r="D5" s="204"/>
      <c r="E5" s="204"/>
      <c r="F5" s="204"/>
      <c r="G5" s="205"/>
      <c r="H5" s="112">
        <v>1</v>
      </c>
      <c r="I5" s="117">
        <v>808</v>
      </c>
      <c r="J5" s="206"/>
      <c r="K5" s="204"/>
      <c r="L5" s="204"/>
      <c r="M5" s="204"/>
      <c r="N5" s="31"/>
    </row>
    <row r="6" spans="1:14" ht="12">
      <c r="A6" s="94">
        <v>4</v>
      </c>
      <c r="B6" s="116" t="s">
        <v>49</v>
      </c>
      <c r="C6" s="203"/>
      <c r="D6" s="204"/>
      <c r="E6" s="204"/>
      <c r="F6" s="204"/>
      <c r="G6" s="205"/>
      <c r="H6" s="112">
        <v>1</v>
      </c>
      <c r="I6" s="117">
        <v>657</v>
      </c>
      <c r="J6" s="206"/>
      <c r="K6" s="204"/>
      <c r="L6" s="204"/>
      <c r="M6" s="204"/>
      <c r="N6" s="31"/>
    </row>
    <row r="7" spans="1:14" ht="56.25">
      <c r="A7" s="94">
        <v>5</v>
      </c>
      <c r="B7" s="116" t="s">
        <v>50</v>
      </c>
      <c r="C7" s="113">
        <v>43368</v>
      </c>
      <c r="D7" s="112">
        <v>333100011</v>
      </c>
      <c r="E7" s="112" t="s">
        <v>51</v>
      </c>
      <c r="F7" s="112" t="s">
        <v>52</v>
      </c>
      <c r="G7" s="114" t="s">
        <v>53</v>
      </c>
      <c r="H7" s="112">
        <v>1</v>
      </c>
      <c r="I7" s="118">
        <v>1338.39</v>
      </c>
      <c r="J7" s="118">
        <f>+I7</f>
        <v>1338.39</v>
      </c>
      <c r="K7" s="112" t="s">
        <v>54</v>
      </c>
      <c r="L7" s="119" t="s">
        <v>55</v>
      </c>
      <c r="M7" s="119" t="s">
        <v>42</v>
      </c>
      <c r="N7" s="31"/>
    </row>
    <row r="8" spans="1:14" ht="12" customHeight="1">
      <c r="A8" s="94">
        <v>6</v>
      </c>
      <c r="B8" s="116" t="s">
        <v>56</v>
      </c>
      <c r="C8" s="203">
        <v>43369</v>
      </c>
      <c r="D8" s="204">
        <v>319130113</v>
      </c>
      <c r="E8" s="204" t="s">
        <v>57</v>
      </c>
      <c r="F8" s="204" t="s">
        <v>58</v>
      </c>
      <c r="G8" s="205" t="s">
        <v>59</v>
      </c>
      <c r="H8" s="112">
        <v>1</v>
      </c>
      <c r="I8" s="117">
        <v>1461.62</v>
      </c>
      <c r="J8" s="206">
        <f>+I8+I9+I10</f>
        <v>1857.59</v>
      </c>
      <c r="K8" s="204" t="s">
        <v>60</v>
      </c>
      <c r="L8" s="204" t="s">
        <v>48</v>
      </c>
      <c r="M8" s="204" t="s">
        <v>42</v>
      </c>
      <c r="N8" s="31"/>
    </row>
    <row r="9" spans="1:14" ht="12">
      <c r="A9" s="94">
        <v>7</v>
      </c>
      <c r="B9" s="116" t="s">
        <v>61</v>
      </c>
      <c r="C9" s="203"/>
      <c r="D9" s="204"/>
      <c r="E9" s="204"/>
      <c r="F9" s="204"/>
      <c r="G9" s="205"/>
      <c r="H9" s="112">
        <v>1</v>
      </c>
      <c r="I9" s="117">
        <v>315.98</v>
      </c>
      <c r="J9" s="206"/>
      <c r="K9" s="204"/>
      <c r="L9" s="204"/>
      <c r="M9" s="204"/>
      <c r="N9" s="31"/>
    </row>
    <row r="10" spans="1:14" ht="12">
      <c r="A10" s="94">
        <v>8</v>
      </c>
      <c r="B10" s="116" t="s">
        <v>62</v>
      </c>
      <c r="C10" s="203"/>
      <c r="D10" s="204"/>
      <c r="E10" s="204"/>
      <c r="F10" s="204"/>
      <c r="G10" s="205"/>
      <c r="H10" s="112">
        <v>1</v>
      </c>
      <c r="I10" s="117">
        <v>79.989999999999995</v>
      </c>
      <c r="J10" s="206"/>
      <c r="K10" s="204"/>
      <c r="L10" s="204"/>
      <c r="M10" s="204"/>
      <c r="N10" s="31"/>
    </row>
    <row r="11" spans="1:14" ht="11.25" customHeight="1">
      <c r="A11" s="207" t="s">
        <v>14</v>
      </c>
      <c r="B11" s="208"/>
      <c r="C11" s="208"/>
      <c r="D11" s="208"/>
      <c r="E11" s="208"/>
      <c r="F11" s="208"/>
      <c r="G11" s="208"/>
      <c r="H11" s="208"/>
      <c r="I11" s="209"/>
      <c r="J11" s="66">
        <f>SUM(J3:J10)</f>
        <v>12022.48</v>
      </c>
      <c r="K11" s="45"/>
      <c r="L11" s="30"/>
      <c r="M11" s="30"/>
    </row>
  </sheetData>
  <mergeCells count="20">
    <mergeCell ref="J8:J10"/>
    <mergeCell ref="K8:K10"/>
    <mergeCell ref="L8:L10"/>
    <mergeCell ref="M8:M10"/>
    <mergeCell ref="A11:I11"/>
    <mergeCell ref="C8:C10"/>
    <mergeCell ref="D8:D10"/>
    <mergeCell ref="E8:E10"/>
    <mergeCell ref="F8:F10"/>
    <mergeCell ref="G8:G10"/>
    <mergeCell ref="A1:M1"/>
    <mergeCell ref="C4:C6"/>
    <mergeCell ref="D4:D6"/>
    <mergeCell ref="E4:E6"/>
    <mergeCell ref="F4:F6"/>
    <mergeCell ref="G4:G6"/>
    <mergeCell ref="J4:J6"/>
    <mergeCell ref="K4:K6"/>
    <mergeCell ref="L4:L6"/>
    <mergeCell ref="M4:M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2"/>
  <sheetViews>
    <sheetView zoomScale="60" zoomScaleNormal="60" workbookViewId="0">
      <pane ySplit="2" topLeftCell="A143" activePane="bottomLeft" state="frozen"/>
      <selection pane="bottomLeft" activeCell="F148" sqref="F148"/>
    </sheetView>
  </sheetViews>
  <sheetFormatPr baseColWidth="10" defaultRowHeight="15"/>
  <cols>
    <col min="1" max="1" width="7.85546875" customWidth="1"/>
    <col min="2" max="2" width="19.42578125" style="139" customWidth="1"/>
    <col min="3" max="3" width="12.85546875" customWidth="1"/>
    <col min="4" max="4" width="15.140625" style="141" customWidth="1"/>
    <col min="5" max="5" width="59.7109375" customWidth="1"/>
    <col min="6" max="6" width="22.42578125" style="149" customWidth="1"/>
    <col min="7" max="7" width="48.42578125" customWidth="1"/>
    <col min="8" max="8" width="13.140625" customWidth="1"/>
    <col min="9" max="9" width="13.7109375" customWidth="1"/>
    <col min="10" max="10" width="19.5703125" customWidth="1"/>
    <col min="11" max="11" width="28.28515625" style="149" customWidth="1"/>
    <col min="12" max="12" width="19.85546875" style="149" customWidth="1"/>
    <col min="13" max="13" width="29.28515625" style="149" customWidth="1"/>
  </cols>
  <sheetData>
    <row r="1" spans="1:13">
      <c r="A1" s="188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45">
      <c r="A2" s="1" t="s">
        <v>0</v>
      </c>
      <c r="B2" s="133" t="s">
        <v>1</v>
      </c>
      <c r="C2" s="1" t="s">
        <v>2</v>
      </c>
      <c r="D2" s="1" t="s">
        <v>3</v>
      </c>
      <c r="E2" s="1" t="s">
        <v>4</v>
      </c>
      <c r="F2" s="145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45" t="s">
        <v>10</v>
      </c>
      <c r="L2" s="1" t="s">
        <v>11</v>
      </c>
      <c r="M2" s="145" t="s">
        <v>12</v>
      </c>
    </row>
    <row r="3" spans="1:13" s="15" customFormat="1" ht="25.5">
      <c r="A3" s="47">
        <v>1</v>
      </c>
      <c r="B3" s="134" t="s">
        <v>223</v>
      </c>
      <c r="C3" s="41">
        <v>43347</v>
      </c>
      <c r="D3" s="42" t="s">
        <v>224</v>
      </c>
      <c r="E3" s="124" t="s">
        <v>225</v>
      </c>
      <c r="F3" s="126" t="s">
        <v>226</v>
      </c>
      <c r="G3" s="52" t="s">
        <v>227</v>
      </c>
      <c r="H3" s="124">
        <v>506</v>
      </c>
      <c r="I3" s="51">
        <v>0</v>
      </c>
      <c r="J3" s="43">
        <v>6072</v>
      </c>
      <c r="K3" s="52" t="s">
        <v>228</v>
      </c>
      <c r="L3" s="126" t="s">
        <v>68</v>
      </c>
      <c r="M3" s="126" t="s">
        <v>229</v>
      </c>
    </row>
    <row r="4" spans="1:13" s="15" customFormat="1" ht="51">
      <c r="A4" s="48">
        <v>2</v>
      </c>
      <c r="B4" s="134" t="s">
        <v>230</v>
      </c>
      <c r="C4" s="41">
        <v>43357</v>
      </c>
      <c r="D4" s="42" t="s">
        <v>231</v>
      </c>
      <c r="E4" s="124" t="s">
        <v>232</v>
      </c>
      <c r="F4" s="126" t="s">
        <v>233</v>
      </c>
      <c r="G4" s="52" t="s">
        <v>234</v>
      </c>
      <c r="H4" s="124">
        <v>1</v>
      </c>
      <c r="I4" s="51">
        <v>2198.9499999999998</v>
      </c>
      <c r="J4" s="43">
        <v>2198.9499999999998</v>
      </c>
      <c r="K4" s="52" t="s">
        <v>235</v>
      </c>
      <c r="L4" s="126" t="s">
        <v>24</v>
      </c>
      <c r="M4" s="126" t="s">
        <v>229</v>
      </c>
    </row>
    <row r="5" spans="1:13" s="15" customFormat="1" ht="38.25">
      <c r="A5" s="47">
        <v>3</v>
      </c>
      <c r="B5" s="134" t="s">
        <v>236</v>
      </c>
      <c r="C5" s="41">
        <v>43362</v>
      </c>
      <c r="D5" s="42" t="s">
        <v>237</v>
      </c>
      <c r="E5" s="124" t="s">
        <v>238</v>
      </c>
      <c r="F5" s="126" t="s">
        <v>239</v>
      </c>
      <c r="G5" s="52" t="s">
        <v>240</v>
      </c>
      <c r="H5" s="124">
        <v>1</v>
      </c>
      <c r="I5" s="51">
        <v>5944</v>
      </c>
      <c r="J5" s="43">
        <v>5944</v>
      </c>
      <c r="K5" s="52" t="s">
        <v>241</v>
      </c>
      <c r="L5" s="126" t="s">
        <v>24</v>
      </c>
      <c r="M5" s="126" t="s">
        <v>229</v>
      </c>
    </row>
    <row r="6" spans="1:13" s="15" customFormat="1" ht="38.25">
      <c r="A6" s="48">
        <v>4</v>
      </c>
      <c r="B6" s="134" t="s">
        <v>18</v>
      </c>
      <c r="C6" s="41">
        <v>43361</v>
      </c>
      <c r="D6" s="42" t="s">
        <v>19</v>
      </c>
      <c r="E6" s="124" t="s">
        <v>20</v>
      </c>
      <c r="F6" s="126" t="s">
        <v>21</v>
      </c>
      <c r="G6" s="52" t="s">
        <v>22</v>
      </c>
      <c r="H6" s="124">
        <v>1</v>
      </c>
      <c r="I6" s="51">
        <v>2598</v>
      </c>
      <c r="J6" s="43">
        <v>2598</v>
      </c>
      <c r="K6" s="52" t="s">
        <v>23</v>
      </c>
      <c r="L6" s="126" t="s">
        <v>24</v>
      </c>
      <c r="M6" s="126" t="s">
        <v>25</v>
      </c>
    </row>
    <row r="7" spans="1:13" s="15" customFormat="1" ht="51">
      <c r="A7" s="47">
        <v>5</v>
      </c>
      <c r="B7" s="134" t="s">
        <v>26</v>
      </c>
      <c r="C7" s="41">
        <v>43361</v>
      </c>
      <c r="D7" s="42" t="s">
        <v>19</v>
      </c>
      <c r="E7" s="124" t="s">
        <v>20</v>
      </c>
      <c r="F7" s="126" t="s">
        <v>21</v>
      </c>
      <c r="G7" s="52" t="s">
        <v>27</v>
      </c>
      <c r="H7" s="124">
        <v>1</v>
      </c>
      <c r="I7" s="51">
        <v>4185</v>
      </c>
      <c r="J7" s="43">
        <v>4185</v>
      </c>
      <c r="K7" s="52" t="s">
        <v>28</v>
      </c>
      <c r="L7" s="126" t="s">
        <v>24</v>
      </c>
      <c r="M7" s="126" t="s">
        <v>25</v>
      </c>
    </row>
    <row r="8" spans="1:13" s="15" customFormat="1" ht="38.25">
      <c r="A8" s="48">
        <v>6</v>
      </c>
      <c r="B8" s="101" t="s">
        <v>29</v>
      </c>
      <c r="C8" s="93">
        <v>43346</v>
      </c>
      <c r="D8" s="102" t="s">
        <v>30</v>
      </c>
      <c r="E8" s="101" t="s">
        <v>31</v>
      </c>
      <c r="F8" s="106" t="s">
        <v>32</v>
      </c>
      <c r="G8" s="101" t="s">
        <v>33</v>
      </c>
      <c r="H8" s="101">
        <v>1</v>
      </c>
      <c r="I8" s="159">
        <v>521</v>
      </c>
      <c r="J8" s="159">
        <v>521</v>
      </c>
      <c r="K8" s="106" t="s">
        <v>34</v>
      </c>
      <c r="L8" s="106" t="s">
        <v>35</v>
      </c>
      <c r="M8" s="106" t="s">
        <v>25</v>
      </c>
    </row>
    <row r="9" spans="1:13" s="15" customFormat="1" ht="38.25">
      <c r="A9" s="47">
        <v>7</v>
      </c>
      <c r="B9" s="135" t="s">
        <v>212</v>
      </c>
      <c r="C9" s="97">
        <v>43353</v>
      </c>
      <c r="D9" s="96">
        <v>333100015</v>
      </c>
      <c r="E9" s="96" t="s">
        <v>31</v>
      </c>
      <c r="F9" s="146" t="s">
        <v>213</v>
      </c>
      <c r="G9" s="96" t="s">
        <v>214</v>
      </c>
      <c r="H9" s="96">
        <v>263.733</v>
      </c>
      <c r="I9" s="160">
        <v>2.0179</v>
      </c>
      <c r="J9" s="160">
        <v>532.1868207</v>
      </c>
      <c r="K9" s="146" t="s">
        <v>215</v>
      </c>
      <c r="L9" s="146" t="s">
        <v>216</v>
      </c>
      <c r="M9" s="146" t="s">
        <v>217</v>
      </c>
    </row>
    <row r="10" spans="1:13" s="15" customFormat="1" ht="38.25">
      <c r="A10" s="48">
        <v>8</v>
      </c>
      <c r="B10" s="135" t="s">
        <v>212</v>
      </c>
      <c r="C10" s="97">
        <v>43353</v>
      </c>
      <c r="D10" s="96">
        <v>333100015</v>
      </c>
      <c r="E10" s="96" t="s">
        <v>31</v>
      </c>
      <c r="F10" s="146" t="s">
        <v>213</v>
      </c>
      <c r="G10" s="96" t="s">
        <v>214</v>
      </c>
      <c r="H10" s="96">
        <v>227.37700000000001</v>
      </c>
      <c r="I10" s="160">
        <v>2.6606999999999998</v>
      </c>
      <c r="J10" s="160">
        <v>604.98198390000005</v>
      </c>
      <c r="K10" s="146" t="s">
        <v>215</v>
      </c>
      <c r="L10" s="146" t="s">
        <v>216</v>
      </c>
      <c r="M10" s="146" t="s">
        <v>217</v>
      </c>
    </row>
    <row r="11" spans="1:13" s="15" customFormat="1" ht="38.25">
      <c r="A11" s="47">
        <v>9</v>
      </c>
      <c r="B11" s="135" t="s">
        <v>218</v>
      </c>
      <c r="C11" s="97">
        <v>43355</v>
      </c>
      <c r="D11" s="96">
        <v>962900116</v>
      </c>
      <c r="E11" s="96" t="s">
        <v>219</v>
      </c>
      <c r="F11" s="146" t="s">
        <v>220</v>
      </c>
      <c r="G11" s="96" t="s">
        <v>221</v>
      </c>
      <c r="H11" s="96">
        <v>1</v>
      </c>
      <c r="I11" s="160">
        <v>558.04</v>
      </c>
      <c r="J11" s="160">
        <v>558.04</v>
      </c>
      <c r="K11" s="146" t="s">
        <v>222</v>
      </c>
      <c r="L11" s="146" t="s">
        <v>41</v>
      </c>
      <c r="M11" s="146" t="s">
        <v>217</v>
      </c>
    </row>
    <row r="12" spans="1:13" s="15" customFormat="1" ht="114.75">
      <c r="A12" s="48">
        <v>10</v>
      </c>
      <c r="B12" s="136" t="s">
        <v>63</v>
      </c>
      <c r="C12" s="99">
        <v>43347</v>
      </c>
      <c r="D12" s="98">
        <v>4516003128</v>
      </c>
      <c r="E12" s="98" t="s">
        <v>64</v>
      </c>
      <c r="F12" s="147" t="s">
        <v>244</v>
      </c>
      <c r="G12" s="100" t="s">
        <v>66</v>
      </c>
      <c r="H12" s="98">
        <v>17</v>
      </c>
      <c r="I12" s="161">
        <v>36.35</v>
      </c>
      <c r="J12" s="161">
        <v>617.95000000000005</v>
      </c>
      <c r="K12" s="147" t="s">
        <v>67</v>
      </c>
      <c r="L12" s="147" t="s">
        <v>68</v>
      </c>
      <c r="M12" s="147" t="s">
        <v>69</v>
      </c>
    </row>
    <row r="13" spans="1:13" s="15" customFormat="1" ht="39.950000000000003" customHeight="1">
      <c r="A13" s="47">
        <v>11</v>
      </c>
      <c r="B13" s="131" t="s">
        <v>63</v>
      </c>
      <c r="C13" s="41">
        <v>43348</v>
      </c>
      <c r="D13" s="124">
        <v>321920213</v>
      </c>
      <c r="E13" s="124" t="s">
        <v>70</v>
      </c>
      <c r="F13" s="126" t="s">
        <v>65</v>
      </c>
      <c r="G13" s="124" t="s">
        <v>66</v>
      </c>
      <c r="H13" s="124">
        <v>250</v>
      </c>
      <c r="I13" s="43">
        <v>0.6</v>
      </c>
      <c r="J13" s="43">
        <v>150</v>
      </c>
      <c r="K13" s="126" t="s">
        <v>67</v>
      </c>
      <c r="L13" s="126" t="s">
        <v>68</v>
      </c>
      <c r="M13" s="126" t="s">
        <v>69</v>
      </c>
    </row>
    <row r="14" spans="1:13" s="15" customFormat="1" ht="39.950000000000003" customHeight="1">
      <c r="A14" s="48">
        <v>12</v>
      </c>
      <c r="B14" s="131" t="s">
        <v>63</v>
      </c>
      <c r="C14" s="41">
        <v>43349</v>
      </c>
      <c r="D14" s="124">
        <v>354302311</v>
      </c>
      <c r="E14" s="124" t="s">
        <v>71</v>
      </c>
      <c r="F14" s="126" t="s">
        <v>65</v>
      </c>
      <c r="G14" s="124" t="s">
        <v>66</v>
      </c>
      <c r="H14" s="124">
        <v>60</v>
      </c>
      <c r="I14" s="43">
        <v>2.9</v>
      </c>
      <c r="J14" s="43">
        <v>174</v>
      </c>
      <c r="K14" s="126" t="s">
        <v>67</v>
      </c>
      <c r="L14" s="126" t="s">
        <v>68</v>
      </c>
      <c r="M14" s="126" t="s">
        <v>69</v>
      </c>
    </row>
    <row r="15" spans="1:13" s="15" customFormat="1" ht="39.950000000000003" customHeight="1">
      <c r="A15" s="47">
        <v>13</v>
      </c>
      <c r="B15" s="131" t="s">
        <v>63</v>
      </c>
      <c r="C15" s="41">
        <v>43350</v>
      </c>
      <c r="D15" s="124">
        <v>3692000120</v>
      </c>
      <c r="E15" s="124" t="s">
        <v>72</v>
      </c>
      <c r="F15" s="126" t="s">
        <v>65</v>
      </c>
      <c r="G15" s="124" t="s">
        <v>66</v>
      </c>
      <c r="H15" s="124">
        <v>40</v>
      </c>
      <c r="I15" s="43">
        <v>0.91</v>
      </c>
      <c r="J15" s="43">
        <v>36.4</v>
      </c>
      <c r="K15" s="126" t="s">
        <v>67</v>
      </c>
      <c r="L15" s="126" t="s">
        <v>68</v>
      </c>
      <c r="M15" s="126" t="s">
        <v>69</v>
      </c>
    </row>
    <row r="16" spans="1:13" s="15" customFormat="1" ht="39.950000000000003" customHeight="1">
      <c r="A16" s="48">
        <v>14</v>
      </c>
      <c r="B16" s="131" t="s">
        <v>63</v>
      </c>
      <c r="C16" s="41">
        <v>43351</v>
      </c>
      <c r="D16" s="124">
        <v>362701211</v>
      </c>
      <c r="E16" s="124" t="s">
        <v>73</v>
      </c>
      <c r="F16" s="126" t="s">
        <v>65</v>
      </c>
      <c r="G16" s="124" t="s">
        <v>66</v>
      </c>
      <c r="H16" s="124">
        <v>15</v>
      </c>
      <c r="I16" s="43">
        <v>2.81</v>
      </c>
      <c r="J16" s="43">
        <v>42.15</v>
      </c>
      <c r="K16" s="126" t="s">
        <v>67</v>
      </c>
      <c r="L16" s="126" t="s">
        <v>68</v>
      </c>
      <c r="M16" s="126" t="s">
        <v>69</v>
      </c>
    </row>
    <row r="17" spans="1:13" s="15" customFormat="1" ht="39.950000000000003" customHeight="1">
      <c r="A17" s="47">
        <v>15</v>
      </c>
      <c r="B17" s="131" t="s">
        <v>63</v>
      </c>
      <c r="C17" s="41">
        <v>43352</v>
      </c>
      <c r="D17" s="124">
        <v>3260000310</v>
      </c>
      <c r="E17" s="124" t="s">
        <v>74</v>
      </c>
      <c r="F17" s="126" t="s">
        <v>65</v>
      </c>
      <c r="G17" s="124" t="s">
        <v>66</v>
      </c>
      <c r="H17" s="124">
        <v>200</v>
      </c>
      <c r="I17" s="43">
        <v>0.28999999999999998</v>
      </c>
      <c r="J17" s="43">
        <v>57.999999999999993</v>
      </c>
      <c r="K17" s="126" t="s">
        <v>67</v>
      </c>
      <c r="L17" s="126" t="s">
        <v>68</v>
      </c>
      <c r="M17" s="126" t="s">
        <v>69</v>
      </c>
    </row>
    <row r="18" spans="1:13" s="15" customFormat="1" ht="39.950000000000003" customHeight="1">
      <c r="A18" s="48">
        <v>16</v>
      </c>
      <c r="B18" s="131" t="s">
        <v>63</v>
      </c>
      <c r="C18" s="41">
        <v>43353</v>
      </c>
      <c r="D18" s="124">
        <v>429940021</v>
      </c>
      <c r="E18" s="124" t="s">
        <v>75</v>
      </c>
      <c r="F18" s="126" t="s">
        <v>65</v>
      </c>
      <c r="G18" s="124" t="s">
        <v>66</v>
      </c>
      <c r="H18" s="124">
        <v>80</v>
      </c>
      <c r="I18" s="43">
        <v>2.15</v>
      </c>
      <c r="J18" s="43">
        <v>172</v>
      </c>
      <c r="K18" s="126" t="s">
        <v>67</v>
      </c>
      <c r="L18" s="126" t="s">
        <v>68</v>
      </c>
      <c r="M18" s="126" t="s">
        <v>69</v>
      </c>
    </row>
    <row r="19" spans="1:13" s="15" customFormat="1" ht="39.950000000000003" customHeight="1">
      <c r="A19" s="47">
        <v>17</v>
      </c>
      <c r="B19" s="131" t="s">
        <v>63</v>
      </c>
      <c r="C19" s="132">
        <v>43354</v>
      </c>
      <c r="D19" s="124">
        <v>439230116</v>
      </c>
      <c r="E19" s="131" t="s">
        <v>76</v>
      </c>
      <c r="F19" s="126" t="s">
        <v>65</v>
      </c>
      <c r="G19" s="131" t="s">
        <v>66</v>
      </c>
      <c r="H19" s="124">
        <v>10</v>
      </c>
      <c r="I19" s="43">
        <v>5</v>
      </c>
      <c r="J19" s="162">
        <v>50</v>
      </c>
      <c r="K19" s="126" t="s">
        <v>67</v>
      </c>
      <c r="L19" s="126" t="s">
        <v>68</v>
      </c>
      <c r="M19" s="126" t="s">
        <v>69</v>
      </c>
    </row>
    <row r="20" spans="1:13" s="15" customFormat="1" ht="39.950000000000003" customHeight="1">
      <c r="A20" s="48">
        <v>18</v>
      </c>
      <c r="B20" s="131" t="s">
        <v>63</v>
      </c>
      <c r="C20" s="132">
        <v>43355</v>
      </c>
      <c r="D20" s="124">
        <v>347905211</v>
      </c>
      <c r="E20" s="131" t="s">
        <v>77</v>
      </c>
      <c r="F20" s="126" t="s">
        <v>65</v>
      </c>
      <c r="G20" s="131" t="s">
        <v>66</v>
      </c>
      <c r="H20" s="124">
        <v>300</v>
      </c>
      <c r="I20" s="43">
        <v>0.15</v>
      </c>
      <c r="J20" s="162">
        <v>45</v>
      </c>
      <c r="K20" s="126" t="s">
        <v>67</v>
      </c>
      <c r="L20" s="126" t="s">
        <v>68</v>
      </c>
      <c r="M20" s="126" t="s">
        <v>69</v>
      </c>
    </row>
    <row r="21" spans="1:13" s="15" customFormat="1" ht="39.950000000000003" customHeight="1">
      <c r="A21" s="47">
        <v>19</v>
      </c>
      <c r="B21" s="131" t="s">
        <v>78</v>
      </c>
      <c r="C21" s="132" t="s">
        <v>79</v>
      </c>
      <c r="D21" s="124">
        <v>871410011</v>
      </c>
      <c r="E21" s="131" t="s">
        <v>80</v>
      </c>
      <c r="F21" s="126" t="s">
        <v>81</v>
      </c>
      <c r="G21" s="131" t="s">
        <v>82</v>
      </c>
      <c r="H21" s="124">
        <v>1</v>
      </c>
      <c r="I21" s="43">
        <v>769.64</v>
      </c>
      <c r="J21" s="162">
        <v>769.64</v>
      </c>
      <c r="K21" s="126" t="s">
        <v>83</v>
      </c>
      <c r="L21" s="126" t="s">
        <v>41</v>
      </c>
      <c r="M21" s="126" t="s">
        <v>69</v>
      </c>
    </row>
    <row r="22" spans="1:13" s="15" customFormat="1" ht="39.950000000000003" customHeight="1">
      <c r="A22" s="48">
        <v>20</v>
      </c>
      <c r="B22" s="131" t="s">
        <v>84</v>
      </c>
      <c r="C22" s="132" t="s">
        <v>79</v>
      </c>
      <c r="D22" s="124">
        <v>871410011</v>
      </c>
      <c r="E22" s="131" t="s">
        <v>80</v>
      </c>
      <c r="F22" s="126" t="s">
        <v>81</v>
      </c>
      <c r="G22" s="131" t="s">
        <v>82</v>
      </c>
      <c r="H22" s="124">
        <v>1</v>
      </c>
      <c r="I22" s="43">
        <v>769.64</v>
      </c>
      <c r="J22" s="162">
        <v>769.64</v>
      </c>
      <c r="K22" s="126" t="s">
        <v>83</v>
      </c>
      <c r="L22" s="126" t="s">
        <v>41</v>
      </c>
      <c r="M22" s="126" t="s">
        <v>69</v>
      </c>
    </row>
    <row r="23" spans="1:13" s="15" customFormat="1" ht="39.950000000000003" customHeight="1">
      <c r="A23" s="47">
        <v>21</v>
      </c>
      <c r="B23" s="131" t="s">
        <v>85</v>
      </c>
      <c r="C23" s="132" t="s">
        <v>86</v>
      </c>
      <c r="D23" s="124">
        <v>389110011</v>
      </c>
      <c r="E23" s="131" t="s">
        <v>87</v>
      </c>
      <c r="F23" s="126" t="s">
        <v>88</v>
      </c>
      <c r="G23" s="131" t="s">
        <v>89</v>
      </c>
      <c r="H23" s="124">
        <v>180</v>
      </c>
      <c r="I23" s="43">
        <v>0.25</v>
      </c>
      <c r="J23" s="162">
        <v>45</v>
      </c>
      <c r="K23" s="126" t="s">
        <v>90</v>
      </c>
      <c r="L23" s="126" t="s">
        <v>68</v>
      </c>
      <c r="M23" s="126" t="s">
        <v>69</v>
      </c>
    </row>
    <row r="24" spans="1:13" s="15" customFormat="1" ht="39.950000000000003" customHeight="1">
      <c r="A24" s="48">
        <v>22</v>
      </c>
      <c r="B24" s="131" t="s">
        <v>85</v>
      </c>
      <c r="C24" s="132" t="s">
        <v>86</v>
      </c>
      <c r="D24" s="124">
        <v>4292151110</v>
      </c>
      <c r="E24" s="131" t="s">
        <v>91</v>
      </c>
      <c r="F24" s="126" t="s">
        <v>88</v>
      </c>
      <c r="G24" s="131" t="s">
        <v>89</v>
      </c>
      <c r="H24" s="124">
        <v>180</v>
      </c>
      <c r="I24" s="43">
        <v>0.6</v>
      </c>
      <c r="J24" s="162">
        <v>108</v>
      </c>
      <c r="K24" s="126" t="s">
        <v>90</v>
      </c>
      <c r="L24" s="126" t="s">
        <v>68</v>
      </c>
      <c r="M24" s="126" t="s">
        <v>69</v>
      </c>
    </row>
    <row r="25" spans="1:13" s="15" customFormat="1" ht="39.950000000000003" customHeight="1">
      <c r="A25" s="47">
        <v>23</v>
      </c>
      <c r="B25" s="131" t="s">
        <v>85</v>
      </c>
      <c r="C25" s="132" t="s">
        <v>86</v>
      </c>
      <c r="D25" s="124">
        <v>389110731</v>
      </c>
      <c r="E25" s="131" t="s">
        <v>92</v>
      </c>
      <c r="F25" s="126" t="s">
        <v>88</v>
      </c>
      <c r="G25" s="131" t="s">
        <v>89</v>
      </c>
      <c r="H25" s="124">
        <v>180</v>
      </c>
      <c r="I25" s="43">
        <v>0.25</v>
      </c>
      <c r="J25" s="162">
        <v>45</v>
      </c>
      <c r="K25" s="126" t="s">
        <v>90</v>
      </c>
      <c r="L25" s="126" t="s">
        <v>68</v>
      </c>
      <c r="M25" s="126" t="s">
        <v>69</v>
      </c>
    </row>
    <row r="26" spans="1:13" s="15" customFormat="1" ht="39.950000000000003" customHeight="1">
      <c r="A26" s="48">
        <v>24</v>
      </c>
      <c r="B26" s="131" t="s">
        <v>85</v>
      </c>
      <c r="C26" s="132" t="s">
        <v>86</v>
      </c>
      <c r="D26" s="124">
        <v>3692000120</v>
      </c>
      <c r="E26" s="131" t="s">
        <v>72</v>
      </c>
      <c r="F26" s="126" t="s">
        <v>88</v>
      </c>
      <c r="G26" s="131" t="s">
        <v>89</v>
      </c>
      <c r="H26" s="124">
        <v>120</v>
      </c>
      <c r="I26" s="43">
        <v>0.65</v>
      </c>
      <c r="J26" s="162">
        <v>78</v>
      </c>
      <c r="K26" s="126" t="s">
        <v>90</v>
      </c>
      <c r="L26" s="126" t="s">
        <v>68</v>
      </c>
      <c r="M26" s="126" t="s">
        <v>69</v>
      </c>
    </row>
    <row r="27" spans="1:13" s="15" customFormat="1" ht="39.950000000000003" customHeight="1">
      <c r="A27" s="47">
        <v>25</v>
      </c>
      <c r="B27" s="134" t="s">
        <v>85</v>
      </c>
      <c r="C27" s="132" t="s">
        <v>86</v>
      </c>
      <c r="D27" s="124">
        <v>415480111</v>
      </c>
      <c r="E27" s="131" t="s">
        <v>93</v>
      </c>
      <c r="F27" s="126" t="s">
        <v>88</v>
      </c>
      <c r="G27" s="131" t="s">
        <v>89</v>
      </c>
      <c r="H27" s="124">
        <v>6000</v>
      </c>
      <c r="I27" s="163">
        <v>0.03</v>
      </c>
      <c r="J27" s="162">
        <v>180</v>
      </c>
      <c r="K27" s="126" t="s">
        <v>90</v>
      </c>
      <c r="L27" s="126" t="s">
        <v>68</v>
      </c>
      <c r="M27" s="126" t="s">
        <v>69</v>
      </c>
    </row>
    <row r="28" spans="1:13" s="15" customFormat="1" ht="39.950000000000003" customHeight="1">
      <c r="A28" s="48">
        <v>26</v>
      </c>
      <c r="B28" s="134" t="s">
        <v>85</v>
      </c>
      <c r="C28" s="132" t="s">
        <v>86</v>
      </c>
      <c r="D28" s="124">
        <v>321290418</v>
      </c>
      <c r="E28" s="131" t="s">
        <v>94</v>
      </c>
      <c r="F28" s="126" t="s">
        <v>88</v>
      </c>
      <c r="G28" s="131" t="s">
        <v>89</v>
      </c>
      <c r="H28" s="124">
        <v>300</v>
      </c>
      <c r="I28" s="163">
        <v>2.75</v>
      </c>
      <c r="J28" s="162">
        <v>825</v>
      </c>
      <c r="K28" s="126" t="s">
        <v>90</v>
      </c>
      <c r="L28" s="126" t="s">
        <v>68</v>
      </c>
      <c r="M28" s="126" t="s">
        <v>69</v>
      </c>
    </row>
    <row r="29" spans="1:13" s="15" customFormat="1" ht="39.950000000000003" customHeight="1">
      <c r="A29" s="47">
        <v>27</v>
      </c>
      <c r="B29" s="134" t="s">
        <v>85</v>
      </c>
      <c r="C29" s="132" t="s">
        <v>86</v>
      </c>
      <c r="D29" s="124">
        <v>3260000311</v>
      </c>
      <c r="E29" s="131" t="s">
        <v>95</v>
      </c>
      <c r="F29" s="126" t="s">
        <v>88</v>
      </c>
      <c r="G29" s="131" t="s">
        <v>89</v>
      </c>
      <c r="H29" s="124">
        <v>300</v>
      </c>
      <c r="I29" s="163">
        <v>1.75</v>
      </c>
      <c r="J29" s="162">
        <v>525</v>
      </c>
      <c r="K29" s="126" t="s">
        <v>90</v>
      </c>
      <c r="L29" s="126" t="s">
        <v>68</v>
      </c>
      <c r="M29" s="126" t="s">
        <v>69</v>
      </c>
    </row>
    <row r="30" spans="1:13" s="15" customFormat="1" ht="39.950000000000003" customHeight="1">
      <c r="A30" s="48">
        <v>28</v>
      </c>
      <c r="B30" s="134" t="s">
        <v>85</v>
      </c>
      <c r="C30" s="132" t="s">
        <v>86</v>
      </c>
      <c r="D30" s="124">
        <v>351100121</v>
      </c>
      <c r="E30" s="131" t="s">
        <v>96</v>
      </c>
      <c r="F30" s="126" t="s">
        <v>88</v>
      </c>
      <c r="G30" s="131" t="s">
        <v>89</v>
      </c>
      <c r="H30" s="124">
        <v>300</v>
      </c>
      <c r="I30" s="163">
        <v>2.74</v>
      </c>
      <c r="J30" s="162">
        <v>822.00000000000011</v>
      </c>
      <c r="K30" s="126" t="s">
        <v>90</v>
      </c>
      <c r="L30" s="126" t="s">
        <v>68</v>
      </c>
      <c r="M30" s="126" t="s">
        <v>69</v>
      </c>
    </row>
    <row r="31" spans="1:13" s="15" customFormat="1" ht="39.950000000000003" customHeight="1">
      <c r="A31" s="47">
        <v>29</v>
      </c>
      <c r="B31" s="101" t="s">
        <v>85</v>
      </c>
      <c r="C31" s="93" t="s">
        <v>86</v>
      </c>
      <c r="D31" s="102">
        <v>3260000310</v>
      </c>
      <c r="E31" s="101" t="s">
        <v>74</v>
      </c>
      <c r="F31" s="106" t="s">
        <v>88</v>
      </c>
      <c r="G31" s="101" t="s">
        <v>89</v>
      </c>
      <c r="H31" s="101">
        <v>600</v>
      </c>
      <c r="I31" s="159">
        <v>0.1</v>
      </c>
      <c r="J31" s="159">
        <v>60</v>
      </c>
      <c r="K31" s="106" t="s">
        <v>90</v>
      </c>
      <c r="L31" s="106" t="s">
        <v>68</v>
      </c>
      <c r="M31" s="106" t="s">
        <v>69</v>
      </c>
    </row>
    <row r="32" spans="1:13" s="15" customFormat="1" ht="39.950000000000003" customHeight="1">
      <c r="A32" s="48">
        <v>30</v>
      </c>
      <c r="B32" s="142" t="s">
        <v>85</v>
      </c>
      <c r="C32" s="125" t="s">
        <v>86</v>
      </c>
      <c r="D32" s="124">
        <v>321291011</v>
      </c>
      <c r="E32" s="126" t="s">
        <v>97</v>
      </c>
      <c r="F32" s="126" t="s">
        <v>88</v>
      </c>
      <c r="G32" s="44" t="s">
        <v>89</v>
      </c>
      <c r="H32" s="124">
        <v>180</v>
      </c>
      <c r="I32" s="43">
        <v>0.45</v>
      </c>
      <c r="J32" s="43">
        <v>81</v>
      </c>
      <c r="K32" s="126" t="s">
        <v>90</v>
      </c>
      <c r="L32" s="126" t="s">
        <v>68</v>
      </c>
      <c r="M32" s="126" t="s">
        <v>69</v>
      </c>
    </row>
    <row r="33" spans="1:13" s="15" customFormat="1" ht="39.950000000000003" customHeight="1">
      <c r="A33" s="47">
        <v>31</v>
      </c>
      <c r="B33" s="142" t="s">
        <v>85</v>
      </c>
      <c r="C33" s="125" t="s">
        <v>86</v>
      </c>
      <c r="D33" s="124">
        <v>32300011</v>
      </c>
      <c r="E33" s="126" t="s">
        <v>98</v>
      </c>
      <c r="F33" s="126" t="s">
        <v>88</v>
      </c>
      <c r="G33" s="44" t="s">
        <v>89</v>
      </c>
      <c r="H33" s="124">
        <v>180</v>
      </c>
      <c r="I33" s="43">
        <v>1.8</v>
      </c>
      <c r="J33" s="43">
        <v>324</v>
      </c>
      <c r="K33" s="126" t="s">
        <v>90</v>
      </c>
      <c r="L33" s="126" t="s">
        <v>68</v>
      </c>
      <c r="M33" s="126" t="s">
        <v>69</v>
      </c>
    </row>
    <row r="34" spans="1:13" s="15" customFormat="1" ht="39.950000000000003" customHeight="1">
      <c r="A34" s="48">
        <v>32</v>
      </c>
      <c r="B34" s="142" t="s">
        <v>85</v>
      </c>
      <c r="C34" s="125" t="s">
        <v>86</v>
      </c>
      <c r="D34" s="124">
        <v>321292018</v>
      </c>
      <c r="E34" s="126" t="s">
        <v>99</v>
      </c>
      <c r="F34" s="126" t="s">
        <v>88</v>
      </c>
      <c r="G34" s="44" t="s">
        <v>89</v>
      </c>
      <c r="H34" s="124">
        <v>180</v>
      </c>
      <c r="I34" s="43">
        <v>0.75</v>
      </c>
      <c r="J34" s="43">
        <v>135</v>
      </c>
      <c r="K34" s="126" t="s">
        <v>90</v>
      </c>
      <c r="L34" s="126" t="s">
        <v>68</v>
      </c>
      <c r="M34" s="126" t="s">
        <v>69</v>
      </c>
    </row>
    <row r="35" spans="1:13" s="15" customFormat="1" ht="39.950000000000003" customHeight="1">
      <c r="A35" s="47">
        <v>33</v>
      </c>
      <c r="B35" s="137" t="s">
        <v>85</v>
      </c>
      <c r="C35" s="58" t="s">
        <v>86</v>
      </c>
      <c r="D35" s="56">
        <v>389930411</v>
      </c>
      <c r="E35" s="54" t="s">
        <v>100</v>
      </c>
      <c r="F35" s="54" t="s">
        <v>88</v>
      </c>
      <c r="G35" s="54" t="s">
        <v>89</v>
      </c>
      <c r="H35" s="56">
        <v>480</v>
      </c>
      <c r="I35" s="164">
        <v>0.5</v>
      </c>
      <c r="J35" s="164">
        <v>240</v>
      </c>
      <c r="K35" s="54" t="s">
        <v>90</v>
      </c>
      <c r="L35" s="54" t="s">
        <v>68</v>
      </c>
      <c r="M35" s="54" t="s">
        <v>69</v>
      </c>
    </row>
    <row r="36" spans="1:13" s="15" customFormat="1" ht="39.950000000000003" customHeight="1">
      <c r="A36" s="48">
        <v>34</v>
      </c>
      <c r="B36" s="135" t="s">
        <v>85</v>
      </c>
      <c r="C36" s="97" t="s">
        <v>86</v>
      </c>
      <c r="D36" s="96">
        <v>326000116</v>
      </c>
      <c r="E36" s="96" t="s">
        <v>101</v>
      </c>
      <c r="F36" s="148" t="s">
        <v>88</v>
      </c>
      <c r="G36" s="124" t="s">
        <v>89</v>
      </c>
      <c r="H36" s="96">
        <v>60</v>
      </c>
      <c r="I36" s="165">
        <v>3</v>
      </c>
      <c r="J36" s="165">
        <v>180</v>
      </c>
      <c r="K36" s="146" t="s">
        <v>90</v>
      </c>
      <c r="L36" s="148" t="s">
        <v>68</v>
      </c>
      <c r="M36" s="148" t="s">
        <v>69</v>
      </c>
    </row>
    <row r="37" spans="1:13" s="15" customFormat="1" ht="39.950000000000003" customHeight="1">
      <c r="A37" s="47">
        <v>35</v>
      </c>
      <c r="B37" s="143" t="s">
        <v>102</v>
      </c>
      <c r="C37" s="41">
        <v>43371</v>
      </c>
      <c r="D37" s="96">
        <v>3544002135</v>
      </c>
      <c r="E37" s="96" t="s">
        <v>103</v>
      </c>
      <c r="F37" s="146" t="s">
        <v>88</v>
      </c>
      <c r="G37" s="104" t="s">
        <v>104</v>
      </c>
      <c r="H37" s="103">
        <v>100</v>
      </c>
      <c r="I37" s="166">
        <v>1.46</v>
      </c>
      <c r="J37" s="166">
        <v>146</v>
      </c>
      <c r="K37" s="146" t="s">
        <v>105</v>
      </c>
      <c r="L37" s="146" t="s">
        <v>68</v>
      </c>
      <c r="M37" s="148" t="s">
        <v>69</v>
      </c>
    </row>
    <row r="38" spans="1:13" s="15" customFormat="1" ht="39.950000000000003" customHeight="1">
      <c r="A38" s="48">
        <v>36</v>
      </c>
      <c r="B38" s="134" t="s">
        <v>102</v>
      </c>
      <c r="C38" s="41">
        <v>43371</v>
      </c>
      <c r="D38" s="42">
        <v>351200012</v>
      </c>
      <c r="E38" s="124" t="s">
        <v>106</v>
      </c>
      <c r="F38" s="126" t="s">
        <v>88</v>
      </c>
      <c r="G38" s="52" t="s">
        <v>104</v>
      </c>
      <c r="H38" s="124">
        <v>40</v>
      </c>
      <c r="I38" s="51">
        <v>2</v>
      </c>
      <c r="J38" s="43">
        <v>80</v>
      </c>
      <c r="K38" s="52" t="s">
        <v>105</v>
      </c>
      <c r="L38" s="126" t="s">
        <v>68</v>
      </c>
      <c r="M38" s="126" t="s">
        <v>69</v>
      </c>
    </row>
    <row r="39" spans="1:13" s="15" customFormat="1" ht="39.950000000000003" customHeight="1">
      <c r="A39" s="47">
        <v>37</v>
      </c>
      <c r="B39" s="134" t="s">
        <v>102</v>
      </c>
      <c r="C39" s="41">
        <v>43371</v>
      </c>
      <c r="D39" s="42">
        <v>389960013</v>
      </c>
      <c r="E39" s="124" t="s">
        <v>107</v>
      </c>
      <c r="F39" s="126" t="s">
        <v>88</v>
      </c>
      <c r="G39" s="52" t="s">
        <v>104</v>
      </c>
      <c r="H39" s="124">
        <v>100</v>
      </c>
      <c r="I39" s="51">
        <v>2</v>
      </c>
      <c r="J39" s="43">
        <v>200</v>
      </c>
      <c r="K39" s="52" t="s">
        <v>105</v>
      </c>
      <c r="L39" s="126" t="s">
        <v>68</v>
      </c>
      <c r="M39" s="126" t="s">
        <v>69</v>
      </c>
    </row>
    <row r="40" spans="1:13" s="15" customFormat="1" ht="39.950000000000003" customHeight="1">
      <c r="A40" s="48">
        <v>38</v>
      </c>
      <c r="B40" s="134" t="s">
        <v>102</v>
      </c>
      <c r="C40" s="41">
        <v>43371</v>
      </c>
      <c r="D40" s="42">
        <v>3699000143</v>
      </c>
      <c r="E40" s="124" t="s">
        <v>108</v>
      </c>
      <c r="F40" s="126" t="s">
        <v>88</v>
      </c>
      <c r="G40" s="52" t="s">
        <v>104</v>
      </c>
      <c r="H40" s="124">
        <v>40</v>
      </c>
      <c r="I40" s="51">
        <v>5</v>
      </c>
      <c r="J40" s="43">
        <v>200</v>
      </c>
      <c r="K40" s="52" t="s">
        <v>105</v>
      </c>
      <c r="L40" s="126" t="s">
        <v>68</v>
      </c>
      <c r="M40" s="126" t="s">
        <v>69</v>
      </c>
    </row>
    <row r="41" spans="1:13" s="15" customFormat="1" ht="39.950000000000003" customHeight="1">
      <c r="A41" s="47">
        <v>39</v>
      </c>
      <c r="B41" s="134" t="s">
        <v>102</v>
      </c>
      <c r="C41" s="41">
        <v>43371</v>
      </c>
      <c r="D41" s="42">
        <v>421901041</v>
      </c>
      <c r="E41" s="124" t="s">
        <v>109</v>
      </c>
      <c r="F41" s="126" t="s">
        <v>88</v>
      </c>
      <c r="G41" s="52" t="s">
        <v>104</v>
      </c>
      <c r="H41" s="124">
        <v>40</v>
      </c>
      <c r="I41" s="51">
        <v>3</v>
      </c>
      <c r="J41" s="43">
        <v>120</v>
      </c>
      <c r="K41" s="52" t="s">
        <v>105</v>
      </c>
      <c r="L41" s="126" t="s">
        <v>68</v>
      </c>
      <c r="M41" s="126" t="s">
        <v>69</v>
      </c>
    </row>
    <row r="42" spans="1:13" s="15" customFormat="1" ht="39.950000000000003" customHeight="1">
      <c r="A42" s="48">
        <v>40</v>
      </c>
      <c r="B42" s="134" t="s">
        <v>102</v>
      </c>
      <c r="C42" s="41">
        <v>43371</v>
      </c>
      <c r="D42" s="42">
        <v>351100011</v>
      </c>
      <c r="E42" s="124" t="s">
        <v>110</v>
      </c>
      <c r="F42" s="126" t="s">
        <v>88</v>
      </c>
      <c r="G42" s="52" t="s">
        <v>104</v>
      </c>
      <c r="H42" s="124">
        <v>24</v>
      </c>
      <c r="I42" s="51">
        <v>10</v>
      </c>
      <c r="J42" s="43">
        <v>240</v>
      </c>
      <c r="K42" s="52" t="s">
        <v>105</v>
      </c>
      <c r="L42" s="126" t="s">
        <v>68</v>
      </c>
      <c r="M42" s="126" t="s">
        <v>69</v>
      </c>
    </row>
    <row r="43" spans="1:13" s="15" customFormat="1" ht="39.950000000000003" customHeight="1">
      <c r="A43" s="47">
        <v>41</v>
      </c>
      <c r="B43" s="134" t="s">
        <v>102</v>
      </c>
      <c r="C43" s="41">
        <v>43371</v>
      </c>
      <c r="D43" s="42">
        <v>321290511</v>
      </c>
      <c r="E43" s="124" t="s">
        <v>111</v>
      </c>
      <c r="F43" s="126" t="s">
        <v>88</v>
      </c>
      <c r="G43" s="52" t="s">
        <v>104</v>
      </c>
      <c r="H43" s="124">
        <v>200</v>
      </c>
      <c r="I43" s="51">
        <v>0.99</v>
      </c>
      <c r="J43" s="43">
        <v>198</v>
      </c>
      <c r="K43" s="52" t="s">
        <v>105</v>
      </c>
      <c r="L43" s="126" t="s">
        <v>68</v>
      </c>
      <c r="M43" s="126" t="s">
        <v>69</v>
      </c>
    </row>
    <row r="44" spans="1:13" s="15" customFormat="1" ht="39.950000000000003" customHeight="1">
      <c r="A44" s="48">
        <v>42</v>
      </c>
      <c r="B44" s="134" t="s">
        <v>102</v>
      </c>
      <c r="C44" s="41">
        <v>43371</v>
      </c>
      <c r="D44" s="42">
        <v>429992212</v>
      </c>
      <c r="E44" s="124" t="s">
        <v>112</v>
      </c>
      <c r="F44" s="126" t="s">
        <v>88</v>
      </c>
      <c r="G44" s="52" t="s">
        <v>104</v>
      </c>
      <c r="H44" s="124">
        <v>100</v>
      </c>
      <c r="I44" s="51">
        <v>0.99</v>
      </c>
      <c r="J44" s="43">
        <v>99</v>
      </c>
      <c r="K44" s="52" t="s">
        <v>105</v>
      </c>
      <c r="L44" s="126" t="s">
        <v>68</v>
      </c>
      <c r="M44" s="126" t="s">
        <v>69</v>
      </c>
    </row>
    <row r="45" spans="1:13" s="15" customFormat="1" ht="39.950000000000003" customHeight="1">
      <c r="A45" s="47">
        <v>43</v>
      </c>
      <c r="B45" s="134" t="s">
        <v>102</v>
      </c>
      <c r="C45" s="132">
        <v>43371</v>
      </c>
      <c r="D45" s="124">
        <v>279120111</v>
      </c>
      <c r="E45" s="131" t="s">
        <v>113</v>
      </c>
      <c r="F45" s="126" t="s">
        <v>88</v>
      </c>
      <c r="G45" s="131" t="s">
        <v>104</v>
      </c>
      <c r="H45" s="124">
        <v>100</v>
      </c>
      <c r="I45" s="167">
        <v>2</v>
      </c>
      <c r="J45" s="162">
        <v>200</v>
      </c>
      <c r="K45" s="126" t="s">
        <v>105</v>
      </c>
      <c r="L45" s="126" t="s">
        <v>68</v>
      </c>
      <c r="M45" s="126" t="s">
        <v>69</v>
      </c>
    </row>
    <row r="46" spans="1:13" s="15" customFormat="1" ht="39.950000000000003" customHeight="1">
      <c r="A46" s="48">
        <v>44</v>
      </c>
      <c r="B46" s="134" t="s">
        <v>102</v>
      </c>
      <c r="C46" s="132">
        <v>43371</v>
      </c>
      <c r="D46" s="124">
        <v>319230913</v>
      </c>
      <c r="E46" s="131" t="s">
        <v>114</v>
      </c>
      <c r="F46" s="126" t="s">
        <v>88</v>
      </c>
      <c r="G46" s="131" t="s">
        <v>104</v>
      </c>
      <c r="H46" s="124">
        <v>100</v>
      </c>
      <c r="I46" s="167">
        <v>0.5</v>
      </c>
      <c r="J46" s="162">
        <v>50</v>
      </c>
      <c r="K46" s="126" t="s">
        <v>105</v>
      </c>
      <c r="L46" s="126" t="s">
        <v>68</v>
      </c>
      <c r="M46" s="126" t="s">
        <v>69</v>
      </c>
    </row>
    <row r="47" spans="1:13" s="15" customFormat="1" ht="39.950000000000003" customHeight="1">
      <c r="A47" s="47">
        <v>45</v>
      </c>
      <c r="B47" s="134" t="s">
        <v>102</v>
      </c>
      <c r="C47" s="132">
        <v>43371</v>
      </c>
      <c r="D47" s="124">
        <v>279110215</v>
      </c>
      <c r="E47" s="131" t="s">
        <v>115</v>
      </c>
      <c r="F47" s="126" t="s">
        <v>88</v>
      </c>
      <c r="G47" s="131" t="s">
        <v>104</v>
      </c>
      <c r="H47" s="124">
        <v>100</v>
      </c>
      <c r="I47" s="167">
        <v>1.5</v>
      </c>
      <c r="J47" s="162">
        <v>150</v>
      </c>
      <c r="K47" s="126" t="s">
        <v>105</v>
      </c>
      <c r="L47" s="126" t="s">
        <v>68</v>
      </c>
      <c r="M47" s="126" t="s">
        <v>69</v>
      </c>
    </row>
    <row r="48" spans="1:13" s="15" customFormat="1" ht="39.950000000000003" customHeight="1">
      <c r="A48" s="48">
        <v>46</v>
      </c>
      <c r="B48" s="134" t="s">
        <v>102</v>
      </c>
      <c r="C48" s="132">
        <v>43371</v>
      </c>
      <c r="D48" s="124">
        <v>279110214</v>
      </c>
      <c r="E48" s="131" t="s">
        <v>116</v>
      </c>
      <c r="F48" s="126" t="s">
        <v>88</v>
      </c>
      <c r="G48" s="131" t="s">
        <v>104</v>
      </c>
      <c r="H48" s="124">
        <v>100</v>
      </c>
      <c r="I48" s="167">
        <v>2.2999999999999998</v>
      </c>
      <c r="J48" s="162">
        <v>229.99999999999997</v>
      </c>
      <c r="K48" s="126" t="s">
        <v>105</v>
      </c>
      <c r="L48" s="126" t="s">
        <v>68</v>
      </c>
      <c r="M48" s="126" t="s">
        <v>69</v>
      </c>
    </row>
    <row r="49" spans="1:13" s="15" customFormat="1" ht="39.950000000000003" customHeight="1">
      <c r="A49" s="47">
        <v>47</v>
      </c>
      <c r="B49" s="134" t="s">
        <v>102</v>
      </c>
      <c r="C49" s="132">
        <v>43371</v>
      </c>
      <c r="D49" s="124">
        <v>279980111</v>
      </c>
      <c r="E49" s="131" t="s">
        <v>117</v>
      </c>
      <c r="F49" s="126" t="s">
        <v>88</v>
      </c>
      <c r="G49" s="131" t="s">
        <v>104</v>
      </c>
      <c r="H49" s="124">
        <v>30</v>
      </c>
      <c r="I49" s="167">
        <v>7.08</v>
      </c>
      <c r="J49" s="162">
        <v>212.4</v>
      </c>
      <c r="K49" s="126" t="s">
        <v>105</v>
      </c>
      <c r="L49" s="126" t="s">
        <v>68</v>
      </c>
      <c r="M49" s="126" t="s">
        <v>69</v>
      </c>
    </row>
    <row r="50" spans="1:13" s="15" customFormat="1" ht="39.950000000000003" customHeight="1">
      <c r="A50" s="48">
        <v>48</v>
      </c>
      <c r="B50" s="134" t="s">
        <v>102</v>
      </c>
      <c r="C50" s="132">
        <v>43371</v>
      </c>
      <c r="D50" s="124">
        <v>354402011</v>
      </c>
      <c r="E50" s="131" t="s">
        <v>118</v>
      </c>
      <c r="F50" s="126" t="s">
        <v>88</v>
      </c>
      <c r="G50" s="131" t="s">
        <v>104</v>
      </c>
      <c r="H50" s="124">
        <v>20</v>
      </c>
      <c r="I50" s="167">
        <v>1.86</v>
      </c>
      <c r="J50" s="162">
        <v>37.200000000000003</v>
      </c>
      <c r="K50" s="126" t="s">
        <v>105</v>
      </c>
      <c r="L50" s="126" t="s">
        <v>68</v>
      </c>
      <c r="M50" s="126" t="s">
        <v>69</v>
      </c>
    </row>
    <row r="51" spans="1:13" s="15" customFormat="1" ht="39.950000000000003" customHeight="1">
      <c r="A51" s="47">
        <v>49</v>
      </c>
      <c r="B51" s="134" t="s">
        <v>119</v>
      </c>
      <c r="C51" s="132">
        <v>43371</v>
      </c>
      <c r="D51" s="124">
        <v>385900111</v>
      </c>
      <c r="E51" s="131" t="s">
        <v>120</v>
      </c>
      <c r="F51" s="126" t="s">
        <v>88</v>
      </c>
      <c r="G51" s="131" t="s">
        <v>104</v>
      </c>
      <c r="H51" s="124">
        <v>30</v>
      </c>
      <c r="I51" s="167">
        <v>7</v>
      </c>
      <c r="J51" s="162">
        <v>210</v>
      </c>
      <c r="K51" s="126" t="s">
        <v>105</v>
      </c>
      <c r="L51" s="126" t="s">
        <v>68</v>
      </c>
      <c r="M51" s="126" t="s">
        <v>69</v>
      </c>
    </row>
    <row r="52" spans="1:13" s="15" customFormat="1" ht="39.950000000000003" customHeight="1">
      <c r="A52" s="48">
        <v>50</v>
      </c>
      <c r="B52" s="134" t="s">
        <v>119</v>
      </c>
      <c r="C52" s="132">
        <v>43371</v>
      </c>
      <c r="D52" s="124">
        <v>263700011</v>
      </c>
      <c r="E52" s="131" t="s">
        <v>121</v>
      </c>
      <c r="F52" s="126" t="s">
        <v>88</v>
      </c>
      <c r="G52" s="131" t="s">
        <v>104</v>
      </c>
      <c r="H52" s="124">
        <v>100</v>
      </c>
      <c r="I52" s="167">
        <v>0.25</v>
      </c>
      <c r="J52" s="162">
        <v>25</v>
      </c>
      <c r="K52" s="126" t="s">
        <v>105</v>
      </c>
      <c r="L52" s="126" t="s">
        <v>68</v>
      </c>
      <c r="M52" s="126" t="s">
        <v>69</v>
      </c>
    </row>
    <row r="53" spans="1:13" s="15" customFormat="1" ht="39.950000000000003" customHeight="1">
      <c r="A53" s="47">
        <v>51</v>
      </c>
      <c r="B53" s="134" t="s">
        <v>119</v>
      </c>
      <c r="C53" s="132">
        <v>43371</v>
      </c>
      <c r="D53" s="124">
        <v>263200111</v>
      </c>
      <c r="E53" s="131" t="s">
        <v>122</v>
      </c>
      <c r="F53" s="126" t="s">
        <v>88</v>
      </c>
      <c r="G53" s="131" t="s">
        <v>104</v>
      </c>
      <c r="H53" s="124">
        <v>100</v>
      </c>
      <c r="I53" s="167">
        <v>0.25</v>
      </c>
      <c r="J53" s="162">
        <v>25</v>
      </c>
      <c r="K53" s="126" t="s">
        <v>105</v>
      </c>
      <c r="L53" s="126" t="s">
        <v>68</v>
      </c>
      <c r="M53" s="126" t="s">
        <v>69</v>
      </c>
    </row>
    <row r="54" spans="1:13" s="15" customFormat="1" ht="39.950000000000003" customHeight="1">
      <c r="A54" s="48">
        <v>52</v>
      </c>
      <c r="B54" s="134" t="s">
        <v>119</v>
      </c>
      <c r="C54" s="132">
        <v>43371</v>
      </c>
      <c r="D54" s="124">
        <v>326000945</v>
      </c>
      <c r="E54" s="131" t="s">
        <v>123</v>
      </c>
      <c r="F54" s="126" t="s">
        <v>88</v>
      </c>
      <c r="G54" s="131" t="s">
        <v>104</v>
      </c>
      <c r="H54" s="124">
        <v>60</v>
      </c>
      <c r="I54" s="167">
        <v>1</v>
      </c>
      <c r="J54" s="162">
        <v>60</v>
      </c>
      <c r="K54" s="126" t="s">
        <v>105</v>
      </c>
      <c r="L54" s="126" t="s">
        <v>68</v>
      </c>
      <c r="M54" s="126" t="s">
        <v>69</v>
      </c>
    </row>
    <row r="55" spans="1:13" s="15" customFormat="1" ht="39.950000000000003" customHeight="1">
      <c r="A55" s="47">
        <v>53</v>
      </c>
      <c r="B55" s="134" t="s">
        <v>119</v>
      </c>
      <c r="C55" s="132">
        <v>43371</v>
      </c>
      <c r="D55" s="124">
        <v>382100011</v>
      </c>
      <c r="E55" s="131" t="s">
        <v>124</v>
      </c>
      <c r="F55" s="126" t="s">
        <v>88</v>
      </c>
      <c r="G55" s="131" t="s">
        <v>104</v>
      </c>
      <c r="H55" s="124">
        <v>200</v>
      </c>
      <c r="I55" s="167">
        <v>1</v>
      </c>
      <c r="J55" s="162">
        <v>200</v>
      </c>
      <c r="K55" s="126" t="s">
        <v>105</v>
      </c>
      <c r="L55" s="126" t="s">
        <v>68</v>
      </c>
      <c r="M55" s="126" t="s">
        <v>69</v>
      </c>
    </row>
    <row r="56" spans="1:13" s="15" customFormat="1" ht="39.950000000000003" customHeight="1">
      <c r="A56" s="48">
        <v>54</v>
      </c>
      <c r="B56" s="134" t="s">
        <v>119</v>
      </c>
      <c r="C56" s="125">
        <v>43371</v>
      </c>
      <c r="D56" s="124">
        <v>429130011</v>
      </c>
      <c r="E56" s="126" t="s">
        <v>125</v>
      </c>
      <c r="F56" s="126" t="s">
        <v>88</v>
      </c>
      <c r="G56" s="124" t="s">
        <v>104</v>
      </c>
      <c r="H56" s="124">
        <v>100</v>
      </c>
      <c r="I56" s="167">
        <v>1.25</v>
      </c>
      <c r="J56" s="51">
        <v>125</v>
      </c>
      <c r="K56" s="126" t="s">
        <v>105</v>
      </c>
      <c r="L56" s="126" t="s">
        <v>68</v>
      </c>
      <c r="M56" s="126" t="s">
        <v>69</v>
      </c>
    </row>
    <row r="57" spans="1:13" s="15" customFormat="1" ht="39.950000000000003" customHeight="1">
      <c r="A57" s="47">
        <v>55</v>
      </c>
      <c r="B57" s="134" t="s">
        <v>119</v>
      </c>
      <c r="C57" s="125">
        <v>43371</v>
      </c>
      <c r="D57" s="124">
        <v>326000944</v>
      </c>
      <c r="E57" s="126" t="s">
        <v>126</v>
      </c>
      <c r="F57" s="126" t="s">
        <v>88</v>
      </c>
      <c r="G57" s="124" t="s">
        <v>104</v>
      </c>
      <c r="H57" s="124">
        <v>60</v>
      </c>
      <c r="I57" s="167">
        <v>3.5</v>
      </c>
      <c r="J57" s="51">
        <v>210</v>
      </c>
      <c r="K57" s="126" t="s">
        <v>105</v>
      </c>
      <c r="L57" s="126" t="s">
        <v>68</v>
      </c>
      <c r="M57" s="126" t="s">
        <v>69</v>
      </c>
    </row>
    <row r="58" spans="1:13" s="15" customFormat="1" ht="39.950000000000003" customHeight="1">
      <c r="A58" s="48">
        <v>56</v>
      </c>
      <c r="B58" s="134" t="s">
        <v>119</v>
      </c>
      <c r="C58" s="125">
        <v>43371</v>
      </c>
      <c r="D58" s="124">
        <v>19220011</v>
      </c>
      <c r="E58" s="126" t="s">
        <v>127</v>
      </c>
      <c r="F58" s="126" t="s">
        <v>88</v>
      </c>
      <c r="G58" s="124" t="s">
        <v>104</v>
      </c>
      <c r="H58" s="124">
        <v>100</v>
      </c>
      <c r="I58" s="167">
        <v>2</v>
      </c>
      <c r="J58" s="51">
        <v>200</v>
      </c>
      <c r="K58" s="126" t="s">
        <v>105</v>
      </c>
      <c r="L58" s="126" t="s">
        <v>68</v>
      </c>
      <c r="M58" s="126" t="s">
        <v>69</v>
      </c>
    </row>
    <row r="59" spans="1:13" s="15" customFormat="1" ht="39.950000000000003" customHeight="1">
      <c r="A59" s="47">
        <v>57</v>
      </c>
      <c r="B59" s="134" t="s">
        <v>119</v>
      </c>
      <c r="C59" s="125">
        <v>43371</v>
      </c>
      <c r="D59" s="124">
        <v>385500011</v>
      </c>
      <c r="E59" s="126" t="s">
        <v>128</v>
      </c>
      <c r="F59" s="126" t="s">
        <v>88</v>
      </c>
      <c r="G59" s="124" t="s">
        <v>104</v>
      </c>
      <c r="H59" s="124">
        <v>50</v>
      </c>
      <c r="I59" s="167">
        <v>1.49</v>
      </c>
      <c r="J59" s="51">
        <v>74.5</v>
      </c>
      <c r="K59" s="126" t="s">
        <v>105</v>
      </c>
      <c r="L59" s="126" t="s">
        <v>68</v>
      </c>
      <c r="M59" s="126" t="s">
        <v>69</v>
      </c>
    </row>
    <row r="60" spans="1:13" s="15" customFormat="1" ht="39.950000000000003" customHeight="1">
      <c r="A60" s="48">
        <v>58</v>
      </c>
      <c r="B60" s="134" t="s">
        <v>119</v>
      </c>
      <c r="C60" s="125">
        <v>43371</v>
      </c>
      <c r="D60" s="124">
        <v>3699000177</v>
      </c>
      <c r="E60" s="126" t="s">
        <v>129</v>
      </c>
      <c r="F60" s="126" t="s">
        <v>88</v>
      </c>
      <c r="G60" s="124" t="s">
        <v>104</v>
      </c>
      <c r="H60" s="124">
        <v>100</v>
      </c>
      <c r="I60" s="167">
        <v>0.6</v>
      </c>
      <c r="J60" s="51">
        <v>60</v>
      </c>
      <c r="K60" s="126" t="s">
        <v>105</v>
      </c>
      <c r="L60" s="126" t="s">
        <v>68</v>
      </c>
      <c r="M60" s="126" t="s">
        <v>69</v>
      </c>
    </row>
    <row r="61" spans="1:13" s="15" customFormat="1" ht="39.950000000000003" customHeight="1">
      <c r="A61" s="47">
        <v>59</v>
      </c>
      <c r="B61" s="134" t="s">
        <v>119</v>
      </c>
      <c r="C61" s="125">
        <v>43371</v>
      </c>
      <c r="D61" s="124">
        <v>429992524</v>
      </c>
      <c r="E61" s="126" t="s">
        <v>130</v>
      </c>
      <c r="F61" s="126" t="s">
        <v>88</v>
      </c>
      <c r="G61" s="124" t="s">
        <v>104</v>
      </c>
      <c r="H61" s="124">
        <v>30</v>
      </c>
      <c r="I61" s="167">
        <v>0.75</v>
      </c>
      <c r="J61" s="51">
        <v>22.5</v>
      </c>
      <c r="K61" s="126" t="s">
        <v>105</v>
      </c>
      <c r="L61" s="126" t="s">
        <v>68</v>
      </c>
      <c r="M61" s="126" t="s">
        <v>69</v>
      </c>
    </row>
    <row r="62" spans="1:13" s="15" customFormat="1" ht="39.950000000000003" customHeight="1">
      <c r="A62" s="48">
        <v>60</v>
      </c>
      <c r="B62" s="134" t="s">
        <v>119</v>
      </c>
      <c r="C62" s="125">
        <v>43371</v>
      </c>
      <c r="D62" s="124">
        <v>266201311</v>
      </c>
      <c r="E62" s="126" t="s">
        <v>131</v>
      </c>
      <c r="F62" s="126" t="s">
        <v>88</v>
      </c>
      <c r="G62" s="124" t="s">
        <v>104</v>
      </c>
      <c r="H62" s="124">
        <v>50</v>
      </c>
      <c r="I62" s="167">
        <v>2.25</v>
      </c>
      <c r="J62" s="51">
        <v>112.5</v>
      </c>
      <c r="K62" s="126" t="s">
        <v>105</v>
      </c>
      <c r="L62" s="126" t="s">
        <v>68</v>
      </c>
      <c r="M62" s="126" t="s">
        <v>69</v>
      </c>
    </row>
    <row r="63" spans="1:13" s="15" customFormat="1" ht="39.950000000000003" customHeight="1">
      <c r="A63" s="47">
        <v>61</v>
      </c>
      <c r="B63" s="134" t="s">
        <v>119</v>
      </c>
      <c r="C63" s="125">
        <v>43371</v>
      </c>
      <c r="D63" s="124">
        <v>279110122</v>
      </c>
      <c r="E63" s="126" t="s">
        <v>132</v>
      </c>
      <c r="F63" s="126" t="s">
        <v>88</v>
      </c>
      <c r="G63" s="124" t="s">
        <v>104</v>
      </c>
      <c r="H63" s="124">
        <v>50</v>
      </c>
      <c r="I63" s="167">
        <v>2.5</v>
      </c>
      <c r="J63" s="51">
        <v>125</v>
      </c>
      <c r="K63" s="126" t="s">
        <v>105</v>
      </c>
      <c r="L63" s="126" t="s">
        <v>68</v>
      </c>
      <c r="M63" s="126" t="s">
        <v>69</v>
      </c>
    </row>
    <row r="64" spans="1:13" s="15" customFormat="1" ht="39.950000000000003" customHeight="1">
      <c r="A64" s="48">
        <v>62</v>
      </c>
      <c r="B64" s="134" t="s">
        <v>133</v>
      </c>
      <c r="C64" s="125">
        <v>43368</v>
      </c>
      <c r="D64" s="124">
        <v>3532200115</v>
      </c>
      <c r="E64" s="126" t="s">
        <v>134</v>
      </c>
      <c r="F64" s="126" t="s">
        <v>135</v>
      </c>
      <c r="G64" s="124" t="s">
        <v>136</v>
      </c>
      <c r="H64" s="124">
        <v>10</v>
      </c>
      <c r="I64" s="167">
        <v>2.02</v>
      </c>
      <c r="J64" s="51">
        <v>20.2</v>
      </c>
      <c r="K64" s="126" t="s">
        <v>137</v>
      </c>
      <c r="L64" s="126" t="s">
        <v>68</v>
      </c>
      <c r="M64" s="126" t="s">
        <v>69</v>
      </c>
    </row>
    <row r="65" spans="1:13" s="15" customFormat="1" ht="39.950000000000003" customHeight="1">
      <c r="A65" s="47">
        <v>63</v>
      </c>
      <c r="B65" s="134" t="s">
        <v>133</v>
      </c>
      <c r="C65" s="125">
        <v>43368</v>
      </c>
      <c r="D65" s="124">
        <v>3532200115</v>
      </c>
      <c r="E65" s="126" t="s">
        <v>134</v>
      </c>
      <c r="F65" s="126" t="s">
        <v>135</v>
      </c>
      <c r="G65" s="124" t="s">
        <v>138</v>
      </c>
      <c r="H65" s="124">
        <v>10</v>
      </c>
      <c r="I65" s="167">
        <v>2.02</v>
      </c>
      <c r="J65" s="51">
        <v>20.2</v>
      </c>
      <c r="K65" s="126" t="s">
        <v>137</v>
      </c>
      <c r="L65" s="126" t="s">
        <v>68</v>
      </c>
      <c r="M65" s="126" t="s">
        <v>69</v>
      </c>
    </row>
    <row r="66" spans="1:13" s="15" customFormat="1" ht="39.950000000000003" customHeight="1">
      <c r="A66" s="48">
        <v>64</v>
      </c>
      <c r="B66" s="134" t="s">
        <v>133</v>
      </c>
      <c r="C66" s="125">
        <v>43368</v>
      </c>
      <c r="D66" s="124">
        <v>321310011</v>
      </c>
      <c r="E66" s="126" t="s">
        <v>139</v>
      </c>
      <c r="F66" s="126" t="s">
        <v>135</v>
      </c>
      <c r="G66" s="124" t="s">
        <v>138</v>
      </c>
      <c r="H66" s="124">
        <v>5</v>
      </c>
      <c r="I66" s="167">
        <v>3</v>
      </c>
      <c r="J66" s="51">
        <v>15</v>
      </c>
      <c r="K66" s="126" t="s">
        <v>137</v>
      </c>
      <c r="L66" s="126" t="s">
        <v>68</v>
      </c>
      <c r="M66" s="126" t="s">
        <v>69</v>
      </c>
    </row>
    <row r="67" spans="1:13" s="15" customFormat="1" ht="39.950000000000003" customHeight="1">
      <c r="A67" s="47">
        <v>65</v>
      </c>
      <c r="B67" s="134" t="s">
        <v>133</v>
      </c>
      <c r="C67" s="125">
        <v>43368</v>
      </c>
      <c r="D67" s="124">
        <v>3641000319</v>
      </c>
      <c r="E67" s="126" t="s">
        <v>140</v>
      </c>
      <c r="F67" s="126" t="s">
        <v>135</v>
      </c>
      <c r="G67" s="124" t="s">
        <v>138</v>
      </c>
      <c r="H67" s="124">
        <v>3</v>
      </c>
      <c r="I67" s="167">
        <v>50</v>
      </c>
      <c r="J67" s="51">
        <v>150</v>
      </c>
      <c r="K67" s="126" t="s">
        <v>137</v>
      </c>
      <c r="L67" s="126" t="s">
        <v>68</v>
      </c>
      <c r="M67" s="126" t="s">
        <v>69</v>
      </c>
    </row>
    <row r="68" spans="1:13" s="15" customFormat="1" ht="39.950000000000003" customHeight="1">
      <c r="A68" s="48">
        <v>66</v>
      </c>
      <c r="B68" s="134" t="s">
        <v>133</v>
      </c>
      <c r="C68" s="125">
        <v>43368</v>
      </c>
      <c r="D68" s="124">
        <v>3529010432</v>
      </c>
      <c r="E68" s="126" t="s">
        <v>141</v>
      </c>
      <c r="F68" s="126" t="s">
        <v>135</v>
      </c>
      <c r="G68" s="124" t="s">
        <v>138</v>
      </c>
      <c r="H68" s="124">
        <v>5</v>
      </c>
      <c r="I68" s="167">
        <v>5</v>
      </c>
      <c r="J68" s="51">
        <v>25</v>
      </c>
      <c r="K68" s="126" t="s">
        <v>137</v>
      </c>
      <c r="L68" s="126" t="s">
        <v>68</v>
      </c>
      <c r="M68" s="126" t="s">
        <v>69</v>
      </c>
    </row>
    <row r="69" spans="1:13" s="15" customFormat="1" ht="39.950000000000003" customHeight="1">
      <c r="A69" s="47">
        <v>67</v>
      </c>
      <c r="B69" s="134" t="s">
        <v>133</v>
      </c>
      <c r="C69" s="125">
        <v>43368</v>
      </c>
      <c r="D69" s="124">
        <v>3694000113</v>
      </c>
      <c r="E69" s="126" t="s">
        <v>142</v>
      </c>
      <c r="F69" s="126" t="s">
        <v>135</v>
      </c>
      <c r="G69" s="124" t="s">
        <v>138</v>
      </c>
      <c r="H69" s="124">
        <v>12</v>
      </c>
      <c r="I69" s="167">
        <v>20</v>
      </c>
      <c r="J69" s="51">
        <v>240</v>
      </c>
      <c r="K69" s="126" t="s">
        <v>137</v>
      </c>
      <c r="L69" s="126" t="s">
        <v>68</v>
      </c>
      <c r="M69" s="126" t="s">
        <v>69</v>
      </c>
    </row>
    <row r="70" spans="1:13" s="15" customFormat="1" ht="39.950000000000003" customHeight="1">
      <c r="A70" s="48">
        <v>68</v>
      </c>
      <c r="B70" s="134" t="s">
        <v>133</v>
      </c>
      <c r="C70" s="125">
        <v>43368</v>
      </c>
      <c r="D70" s="124">
        <v>37550001144</v>
      </c>
      <c r="E70" s="126" t="s">
        <v>143</v>
      </c>
      <c r="F70" s="126" t="s">
        <v>135</v>
      </c>
      <c r="G70" s="124" t="s">
        <v>138</v>
      </c>
      <c r="H70" s="124">
        <v>60</v>
      </c>
      <c r="I70" s="167">
        <v>2.63</v>
      </c>
      <c r="J70" s="51">
        <v>157.79999999999998</v>
      </c>
      <c r="K70" s="126" t="s">
        <v>137</v>
      </c>
      <c r="L70" s="126" t="s">
        <v>68</v>
      </c>
      <c r="M70" s="126" t="s">
        <v>69</v>
      </c>
    </row>
    <row r="71" spans="1:13" s="15" customFormat="1" ht="39.950000000000003" customHeight="1">
      <c r="A71" s="47">
        <v>69</v>
      </c>
      <c r="B71" s="134" t="s">
        <v>133</v>
      </c>
      <c r="C71" s="125">
        <v>43368</v>
      </c>
      <c r="D71" s="124">
        <v>4291100217</v>
      </c>
      <c r="E71" s="126" t="s">
        <v>144</v>
      </c>
      <c r="F71" s="126" t="s">
        <v>135</v>
      </c>
      <c r="G71" s="124" t="s">
        <v>138</v>
      </c>
      <c r="H71" s="124">
        <v>1</v>
      </c>
      <c r="I71" s="167">
        <v>20</v>
      </c>
      <c r="J71" s="51">
        <v>20</v>
      </c>
      <c r="K71" s="126" t="s">
        <v>137</v>
      </c>
      <c r="L71" s="126" t="s">
        <v>68</v>
      </c>
      <c r="M71" s="126" t="s">
        <v>69</v>
      </c>
    </row>
    <row r="72" spans="1:13" s="15" customFormat="1" ht="39.950000000000003" customHeight="1">
      <c r="A72" s="48">
        <v>70</v>
      </c>
      <c r="B72" s="134" t="s">
        <v>133</v>
      </c>
      <c r="C72" s="125">
        <v>43368</v>
      </c>
      <c r="D72" s="124">
        <v>3694000111</v>
      </c>
      <c r="E72" s="126" t="s">
        <v>145</v>
      </c>
      <c r="F72" s="126" t="s">
        <v>135</v>
      </c>
      <c r="G72" s="124" t="s">
        <v>138</v>
      </c>
      <c r="H72" s="124">
        <v>12</v>
      </c>
      <c r="I72" s="167">
        <v>20</v>
      </c>
      <c r="J72" s="51">
        <v>240</v>
      </c>
      <c r="K72" s="126" t="s">
        <v>137</v>
      </c>
      <c r="L72" s="126" t="s">
        <v>68</v>
      </c>
      <c r="M72" s="126" t="s">
        <v>69</v>
      </c>
    </row>
    <row r="73" spans="1:13" s="15" customFormat="1" ht="39.950000000000003" customHeight="1">
      <c r="A73" s="47">
        <v>71</v>
      </c>
      <c r="B73" s="134" t="s">
        <v>133</v>
      </c>
      <c r="C73" s="125">
        <v>43368</v>
      </c>
      <c r="D73" s="124">
        <v>411211914</v>
      </c>
      <c r="E73" s="126" t="s">
        <v>146</v>
      </c>
      <c r="F73" s="126" t="s">
        <v>135</v>
      </c>
      <c r="G73" s="124" t="s">
        <v>138</v>
      </c>
      <c r="H73" s="124">
        <v>12</v>
      </c>
      <c r="I73" s="167">
        <v>5</v>
      </c>
      <c r="J73" s="51">
        <v>60</v>
      </c>
      <c r="K73" s="126" t="s">
        <v>137</v>
      </c>
      <c r="L73" s="126" t="s">
        <v>68</v>
      </c>
      <c r="M73" s="126" t="s">
        <v>69</v>
      </c>
    </row>
    <row r="74" spans="1:13" s="15" customFormat="1" ht="39.950000000000003" customHeight="1">
      <c r="A74" s="48">
        <v>72</v>
      </c>
      <c r="B74" s="134" t="s">
        <v>133</v>
      </c>
      <c r="C74" s="125">
        <v>43368</v>
      </c>
      <c r="D74" s="124">
        <v>321930012</v>
      </c>
      <c r="E74" s="126" t="s">
        <v>147</v>
      </c>
      <c r="F74" s="126" t="s">
        <v>135</v>
      </c>
      <c r="G74" s="124" t="s">
        <v>138</v>
      </c>
      <c r="H74" s="124">
        <v>30</v>
      </c>
      <c r="I74" s="167">
        <v>5</v>
      </c>
      <c r="J74" s="51">
        <v>150</v>
      </c>
      <c r="K74" s="126" t="s">
        <v>137</v>
      </c>
      <c r="L74" s="126" t="s">
        <v>68</v>
      </c>
      <c r="M74" s="126" t="s">
        <v>69</v>
      </c>
    </row>
    <row r="75" spans="1:13" s="15" customFormat="1" ht="39.950000000000003" customHeight="1">
      <c r="A75" s="47">
        <v>73</v>
      </c>
      <c r="B75" s="134" t="s">
        <v>133</v>
      </c>
      <c r="C75" s="125">
        <v>43368</v>
      </c>
      <c r="D75" s="124">
        <v>321930016</v>
      </c>
      <c r="E75" s="126" t="s">
        <v>148</v>
      </c>
      <c r="F75" s="126" t="s">
        <v>135</v>
      </c>
      <c r="G75" s="124" t="s">
        <v>138</v>
      </c>
      <c r="H75" s="124">
        <v>6</v>
      </c>
      <c r="I75" s="167">
        <v>6</v>
      </c>
      <c r="J75" s="51">
        <v>36</v>
      </c>
      <c r="K75" s="126" t="s">
        <v>137</v>
      </c>
      <c r="L75" s="126" t="s">
        <v>68</v>
      </c>
      <c r="M75" s="126" t="s">
        <v>69</v>
      </c>
    </row>
    <row r="76" spans="1:13" s="15" customFormat="1" ht="39.950000000000003" customHeight="1">
      <c r="A76" s="48">
        <v>74</v>
      </c>
      <c r="B76" s="134" t="s">
        <v>149</v>
      </c>
      <c r="C76" s="125">
        <v>43370</v>
      </c>
      <c r="D76" s="124">
        <v>282210042</v>
      </c>
      <c r="E76" s="126" t="s">
        <v>150</v>
      </c>
      <c r="F76" s="126" t="s">
        <v>151</v>
      </c>
      <c r="G76" s="124" t="s">
        <v>152</v>
      </c>
      <c r="H76" s="124">
        <v>6</v>
      </c>
      <c r="I76" s="167">
        <v>35.159999999999997</v>
      </c>
      <c r="J76" s="51">
        <v>210.95999999999998</v>
      </c>
      <c r="K76" s="126" t="s">
        <v>153</v>
      </c>
      <c r="L76" s="126" t="s">
        <v>41</v>
      </c>
      <c r="M76" s="126" t="s">
        <v>69</v>
      </c>
    </row>
    <row r="77" spans="1:13" s="15" customFormat="1" ht="39.950000000000003" customHeight="1">
      <c r="A77" s="47">
        <v>75</v>
      </c>
      <c r="B77" s="134" t="s">
        <v>149</v>
      </c>
      <c r="C77" s="125">
        <v>43370</v>
      </c>
      <c r="D77" s="124">
        <v>282211115</v>
      </c>
      <c r="E77" s="126" t="s">
        <v>154</v>
      </c>
      <c r="F77" s="126" t="s">
        <v>151</v>
      </c>
      <c r="G77" s="124" t="s">
        <v>152</v>
      </c>
      <c r="H77" s="124">
        <v>24</v>
      </c>
      <c r="I77" s="167">
        <v>26.08</v>
      </c>
      <c r="J77" s="51">
        <v>625.91999999999996</v>
      </c>
      <c r="K77" s="126" t="s">
        <v>153</v>
      </c>
      <c r="L77" s="126" t="s">
        <v>41</v>
      </c>
      <c r="M77" s="126" t="s">
        <v>69</v>
      </c>
    </row>
    <row r="78" spans="1:13" s="15" customFormat="1" ht="39.950000000000003" customHeight="1">
      <c r="A78" s="48">
        <v>76</v>
      </c>
      <c r="B78" s="134" t="s">
        <v>149</v>
      </c>
      <c r="C78" s="125">
        <v>43370</v>
      </c>
      <c r="D78" s="124">
        <v>282220031</v>
      </c>
      <c r="E78" s="126" t="s">
        <v>155</v>
      </c>
      <c r="F78" s="126" t="s">
        <v>151</v>
      </c>
      <c r="G78" s="124" t="s">
        <v>152</v>
      </c>
      <c r="H78" s="124">
        <v>8</v>
      </c>
      <c r="I78" s="167">
        <v>8.85</v>
      </c>
      <c r="J78" s="51">
        <v>70.8</v>
      </c>
      <c r="K78" s="126" t="s">
        <v>153</v>
      </c>
      <c r="L78" s="126" t="s">
        <v>41</v>
      </c>
      <c r="M78" s="126" t="s">
        <v>69</v>
      </c>
    </row>
    <row r="79" spans="1:13" s="15" customFormat="1" ht="39.950000000000003" customHeight="1">
      <c r="A79" s="47">
        <v>77</v>
      </c>
      <c r="B79" s="134" t="s">
        <v>149</v>
      </c>
      <c r="C79" s="125">
        <v>43370</v>
      </c>
      <c r="D79" s="124">
        <v>282221219</v>
      </c>
      <c r="E79" s="126" t="s">
        <v>156</v>
      </c>
      <c r="F79" s="126" t="s">
        <v>151</v>
      </c>
      <c r="G79" s="124" t="s">
        <v>152</v>
      </c>
      <c r="H79" s="124">
        <v>4</v>
      </c>
      <c r="I79" s="167">
        <v>7.15</v>
      </c>
      <c r="J79" s="51">
        <v>28.6</v>
      </c>
      <c r="K79" s="126" t="s">
        <v>153</v>
      </c>
      <c r="L79" s="126" t="s">
        <v>41</v>
      </c>
      <c r="M79" s="126" t="s">
        <v>69</v>
      </c>
    </row>
    <row r="80" spans="1:13" s="15" customFormat="1" ht="39.950000000000003" customHeight="1">
      <c r="A80" s="48">
        <v>78</v>
      </c>
      <c r="B80" s="134" t="s">
        <v>157</v>
      </c>
      <c r="C80" s="132" t="s">
        <v>158</v>
      </c>
      <c r="D80" s="124">
        <v>271201111</v>
      </c>
      <c r="E80" s="131" t="s">
        <v>159</v>
      </c>
      <c r="F80" s="126" t="s">
        <v>160</v>
      </c>
      <c r="G80" s="131" t="s">
        <v>161</v>
      </c>
      <c r="H80" s="124">
        <v>60</v>
      </c>
      <c r="I80" s="167">
        <v>7.5</v>
      </c>
      <c r="J80" s="162">
        <v>450</v>
      </c>
      <c r="K80" s="126" t="s">
        <v>162</v>
      </c>
      <c r="L80" s="126" t="s">
        <v>68</v>
      </c>
      <c r="M80" s="126" t="s">
        <v>69</v>
      </c>
    </row>
    <row r="81" spans="1:13" s="15" customFormat="1" ht="39.950000000000003" customHeight="1">
      <c r="A81" s="47">
        <v>79</v>
      </c>
      <c r="B81" s="134" t="s">
        <v>157</v>
      </c>
      <c r="C81" s="132" t="s">
        <v>158</v>
      </c>
      <c r="D81" s="124">
        <v>271600011</v>
      </c>
      <c r="E81" s="131" t="s">
        <v>163</v>
      </c>
      <c r="F81" s="126" t="s">
        <v>160</v>
      </c>
      <c r="G81" s="131" t="s">
        <v>161</v>
      </c>
      <c r="H81" s="124">
        <v>30</v>
      </c>
      <c r="I81" s="167">
        <v>10</v>
      </c>
      <c r="J81" s="162">
        <v>300</v>
      </c>
      <c r="K81" s="126" t="s">
        <v>162</v>
      </c>
      <c r="L81" s="126" t="s">
        <v>68</v>
      </c>
      <c r="M81" s="126" t="s">
        <v>69</v>
      </c>
    </row>
    <row r="82" spans="1:13" s="15" customFormat="1" ht="39.950000000000003" customHeight="1">
      <c r="A82" s="48">
        <v>80</v>
      </c>
      <c r="B82" s="134" t="s">
        <v>157</v>
      </c>
      <c r="C82" s="132" t="s">
        <v>158</v>
      </c>
      <c r="D82" s="124">
        <v>392170011</v>
      </c>
      <c r="E82" s="131" t="s">
        <v>164</v>
      </c>
      <c r="F82" s="126" t="s">
        <v>160</v>
      </c>
      <c r="G82" s="131" t="s">
        <v>161</v>
      </c>
      <c r="H82" s="124">
        <v>20</v>
      </c>
      <c r="I82" s="167">
        <v>6.5</v>
      </c>
      <c r="J82" s="162">
        <v>130</v>
      </c>
      <c r="K82" s="126" t="s">
        <v>162</v>
      </c>
      <c r="L82" s="126" t="s">
        <v>68</v>
      </c>
      <c r="M82" s="126" t="s">
        <v>69</v>
      </c>
    </row>
    <row r="83" spans="1:13" s="15" customFormat="1" ht="39.950000000000003" customHeight="1">
      <c r="A83" s="48">
        <v>81</v>
      </c>
      <c r="B83" s="134" t="s">
        <v>157</v>
      </c>
      <c r="C83" s="125" t="s">
        <v>158</v>
      </c>
      <c r="D83" s="124">
        <v>282201012</v>
      </c>
      <c r="E83" s="126" t="s">
        <v>165</v>
      </c>
      <c r="F83" s="126" t="s">
        <v>160</v>
      </c>
      <c r="G83" s="124" t="s">
        <v>161</v>
      </c>
      <c r="H83" s="124">
        <v>60</v>
      </c>
      <c r="I83" s="167">
        <v>2.75</v>
      </c>
      <c r="J83" s="51">
        <v>165</v>
      </c>
      <c r="K83" s="126" t="s">
        <v>162</v>
      </c>
      <c r="L83" s="126" t="s">
        <v>68</v>
      </c>
      <c r="M83" s="126" t="s">
        <v>69</v>
      </c>
    </row>
    <row r="84" spans="1:13" s="15" customFormat="1" ht="39.950000000000003" customHeight="1">
      <c r="A84" s="48">
        <v>82</v>
      </c>
      <c r="B84" s="144" t="s">
        <v>157</v>
      </c>
      <c r="C84" s="105" t="s">
        <v>158</v>
      </c>
      <c r="D84" s="102">
        <v>282201012</v>
      </c>
      <c r="E84" s="106" t="s">
        <v>165</v>
      </c>
      <c r="F84" s="106" t="s">
        <v>160</v>
      </c>
      <c r="G84" s="107" t="s">
        <v>161</v>
      </c>
      <c r="H84" s="102">
        <v>60</v>
      </c>
      <c r="I84" s="108">
        <v>2.5</v>
      </c>
      <c r="J84" s="108">
        <v>150</v>
      </c>
      <c r="K84" s="106" t="s">
        <v>162</v>
      </c>
      <c r="L84" s="106" t="s">
        <v>68</v>
      </c>
      <c r="M84" s="106" t="s">
        <v>69</v>
      </c>
    </row>
    <row r="85" spans="1:13" s="15" customFormat="1" ht="39.950000000000003" customHeight="1">
      <c r="A85" s="48">
        <v>83</v>
      </c>
      <c r="B85" s="144" t="s">
        <v>157</v>
      </c>
      <c r="C85" s="105" t="s">
        <v>158</v>
      </c>
      <c r="D85" s="102">
        <v>431510017</v>
      </c>
      <c r="E85" s="106" t="s">
        <v>166</v>
      </c>
      <c r="F85" s="106" t="s">
        <v>160</v>
      </c>
      <c r="G85" s="107" t="s">
        <v>161</v>
      </c>
      <c r="H85" s="102">
        <v>30</v>
      </c>
      <c r="I85" s="108">
        <v>6</v>
      </c>
      <c r="J85" s="108">
        <v>180</v>
      </c>
      <c r="K85" s="106" t="s">
        <v>162</v>
      </c>
      <c r="L85" s="106" t="s">
        <v>68</v>
      </c>
      <c r="M85" s="106" t="s">
        <v>69</v>
      </c>
    </row>
    <row r="86" spans="1:13" s="15" customFormat="1" ht="39.950000000000003" customHeight="1">
      <c r="A86" s="48">
        <v>84</v>
      </c>
      <c r="B86" s="144" t="s">
        <v>157</v>
      </c>
      <c r="C86" s="105" t="s">
        <v>158</v>
      </c>
      <c r="D86" s="102">
        <v>282220031</v>
      </c>
      <c r="E86" s="106" t="s">
        <v>155</v>
      </c>
      <c r="F86" s="106" t="s">
        <v>160</v>
      </c>
      <c r="G86" s="107" t="s">
        <v>161</v>
      </c>
      <c r="H86" s="102">
        <v>30</v>
      </c>
      <c r="I86" s="108">
        <v>4.5</v>
      </c>
      <c r="J86" s="108">
        <v>135</v>
      </c>
      <c r="K86" s="106" t="s">
        <v>162</v>
      </c>
      <c r="L86" s="106" t="s">
        <v>68</v>
      </c>
      <c r="M86" s="106" t="s">
        <v>69</v>
      </c>
    </row>
    <row r="87" spans="1:13" s="15" customFormat="1" ht="39.950000000000003" customHeight="1">
      <c r="A87" s="48">
        <v>85</v>
      </c>
      <c r="B87" s="138" t="s">
        <v>157</v>
      </c>
      <c r="C87" s="110" t="s">
        <v>158</v>
      </c>
      <c r="D87" s="140">
        <v>282100926</v>
      </c>
      <c r="E87" s="109" t="s">
        <v>167</v>
      </c>
      <c r="F87" s="109" t="s">
        <v>160</v>
      </c>
      <c r="G87" s="109" t="s">
        <v>161</v>
      </c>
      <c r="H87" s="109">
        <v>60</v>
      </c>
      <c r="I87" s="168">
        <v>2</v>
      </c>
      <c r="J87" s="168">
        <v>120</v>
      </c>
      <c r="K87" s="109" t="s">
        <v>162</v>
      </c>
      <c r="L87" s="109" t="s">
        <v>68</v>
      </c>
      <c r="M87" s="109" t="s">
        <v>69</v>
      </c>
    </row>
    <row r="88" spans="1:13" s="15" customFormat="1" ht="39.950000000000003" customHeight="1">
      <c r="A88" s="48">
        <v>86</v>
      </c>
      <c r="B88" s="138" t="s">
        <v>157</v>
      </c>
      <c r="C88" s="110" t="s">
        <v>158</v>
      </c>
      <c r="D88" s="140">
        <v>282100922</v>
      </c>
      <c r="E88" s="109" t="s">
        <v>168</v>
      </c>
      <c r="F88" s="109" t="s">
        <v>160</v>
      </c>
      <c r="G88" s="109" t="s">
        <v>161</v>
      </c>
      <c r="H88" s="109">
        <v>30</v>
      </c>
      <c r="I88" s="168">
        <v>1.78</v>
      </c>
      <c r="J88" s="168">
        <v>53.4</v>
      </c>
      <c r="K88" s="109" t="s">
        <v>162</v>
      </c>
      <c r="L88" s="109" t="s">
        <v>68</v>
      </c>
      <c r="M88" s="109" t="s">
        <v>69</v>
      </c>
    </row>
    <row r="89" spans="1:13" s="15" customFormat="1" ht="39.950000000000003" customHeight="1">
      <c r="A89" s="48">
        <v>87</v>
      </c>
      <c r="B89" s="138" t="s">
        <v>157</v>
      </c>
      <c r="C89" s="110" t="s">
        <v>158</v>
      </c>
      <c r="D89" s="140">
        <v>271400111</v>
      </c>
      <c r="E89" s="109" t="s">
        <v>169</v>
      </c>
      <c r="F89" s="109" t="s">
        <v>160</v>
      </c>
      <c r="G89" s="109" t="s">
        <v>161</v>
      </c>
      <c r="H89" s="109">
        <v>30</v>
      </c>
      <c r="I89" s="168">
        <v>6.35</v>
      </c>
      <c r="J89" s="168">
        <v>190.5</v>
      </c>
      <c r="K89" s="109" t="s">
        <v>162</v>
      </c>
      <c r="L89" s="109" t="s">
        <v>68</v>
      </c>
      <c r="M89" s="109" t="s">
        <v>69</v>
      </c>
    </row>
    <row r="90" spans="1:13" s="15" customFormat="1" ht="39.950000000000003" customHeight="1">
      <c r="A90" s="48">
        <v>88</v>
      </c>
      <c r="B90" s="138" t="s">
        <v>157</v>
      </c>
      <c r="C90" s="110" t="s">
        <v>158</v>
      </c>
      <c r="D90" s="140">
        <v>282241211</v>
      </c>
      <c r="E90" s="109" t="s">
        <v>170</v>
      </c>
      <c r="F90" s="109" t="s">
        <v>160</v>
      </c>
      <c r="G90" s="109" t="s">
        <v>161</v>
      </c>
      <c r="H90" s="109">
        <v>20</v>
      </c>
      <c r="I90" s="168">
        <v>13.5</v>
      </c>
      <c r="J90" s="168">
        <v>270</v>
      </c>
      <c r="K90" s="109" t="s">
        <v>162</v>
      </c>
      <c r="L90" s="109" t="s">
        <v>68</v>
      </c>
      <c r="M90" s="109" t="s">
        <v>69</v>
      </c>
    </row>
    <row r="91" spans="1:13" s="15" customFormat="1" ht="39.950000000000003" customHeight="1">
      <c r="A91" s="48">
        <v>89</v>
      </c>
      <c r="B91" s="138" t="s">
        <v>157</v>
      </c>
      <c r="C91" s="110" t="s">
        <v>158</v>
      </c>
      <c r="D91" s="140">
        <v>282241211</v>
      </c>
      <c r="E91" s="109" t="s">
        <v>170</v>
      </c>
      <c r="F91" s="109" t="s">
        <v>160</v>
      </c>
      <c r="G91" s="109" t="s">
        <v>161</v>
      </c>
      <c r="H91" s="109">
        <v>20</v>
      </c>
      <c r="I91" s="168">
        <v>14</v>
      </c>
      <c r="J91" s="168">
        <v>280</v>
      </c>
      <c r="K91" s="109" t="s">
        <v>162</v>
      </c>
      <c r="L91" s="109" t="s">
        <v>68</v>
      </c>
      <c r="M91" s="109" t="s">
        <v>69</v>
      </c>
    </row>
    <row r="92" spans="1:13" s="15" customFormat="1" ht="39.950000000000003" customHeight="1">
      <c r="A92" s="48">
        <v>90</v>
      </c>
      <c r="B92" s="138" t="s">
        <v>157</v>
      </c>
      <c r="C92" s="110" t="s">
        <v>158</v>
      </c>
      <c r="D92" s="140">
        <v>271200021</v>
      </c>
      <c r="E92" s="109" t="s">
        <v>171</v>
      </c>
      <c r="F92" s="109" t="s">
        <v>160</v>
      </c>
      <c r="G92" s="109" t="s">
        <v>161</v>
      </c>
      <c r="H92" s="109">
        <v>60</v>
      </c>
      <c r="I92" s="168">
        <v>14</v>
      </c>
      <c r="J92" s="168">
        <v>840</v>
      </c>
      <c r="K92" s="109" t="s">
        <v>162</v>
      </c>
      <c r="L92" s="109" t="s">
        <v>68</v>
      </c>
      <c r="M92" s="109" t="s">
        <v>69</v>
      </c>
    </row>
    <row r="93" spans="1:13" s="15" customFormat="1" ht="39.950000000000003" customHeight="1">
      <c r="A93" s="48">
        <v>91</v>
      </c>
      <c r="B93" s="138" t="s">
        <v>172</v>
      </c>
      <c r="C93" s="110" t="s">
        <v>158</v>
      </c>
      <c r="D93" s="140">
        <v>282210021</v>
      </c>
      <c r="E93" s="109" t="s">
        <v>173</v>
      </c>
      <c r="F93" s="109" t="s">
        <v>160</v>
      </c>
      <c r="G93" s="109" t="s">
        <v>161</v>
      </c>
      <c r="H93" s="109">
        <v>30</v>
      </c>
      <c r="I93" s="168">
        <v>8</v>
      </c>
      <c r="J93" s="168">
        <v>240</v>
      </c>
      <c r="K93" s="109" t="s">
        <v>162</v>
      </c>
      <c r="L93" s="109" t="s">
        <v>68</v>
      </c>
      <c r="M93" s="109" t="s">
        <v>69</v>
      </c>
    </row>
    <row r="94" spans="1:13" s="15" customFormat="1" ht="39.950000000000003" customHeight="1">
      <c r="A94" s="48">
        <v>92</v>
      </c>
      <c r="B94" s="138" t="s">
        <v>172</v>
      </c>
      <c r="C94" s="110" t="s">
        <v>158</v>
      </c>
      <c r="D94" s="140">
        <v>282210021</v>
      </c>
      <c r="E94" s="109" t="s">
        <v>173</v>
      </c>
      <c r="F94" s="109" t="s">
        <v>160</v>
      </c>
      <c r="G94" s="109" t="s">
        <v>161</v>
      </c>
      <c r="H94" s="109">
        <v>30</v>
      </c>
      <c r="I94" s="168">
        <v>8</v>
      </c>
      <c r="J94" s="168">
        <v>240</v>
      </c>
      <c r="K94" s="109" t="s">
        <v>162</v>
      </c>
      <c r="L94" s="109" t="s">
        <v>68</v>
      </c>
      <c r="M94" s="109" t="s">
        <v>69</v>
      </c>
    </row>
    <row r="95" spans="1:13" s="15" customFormat="1" ht="39.950000000000003" customHeight="1">
      <c r="A95" s="48">
        <v>93</v>
      </c>
      <c r="B95" s="135" t="s">
        <v>172</v>
      </c>
      <c r="C95" s="97" t="s">
        <v>158</v>
      </c>
      <c r="D95" s="96">
        <v>372210116</v>
      </c>
      <c r="E95" s="96" t="s">
        <v>174</v>
      </c>
      <c r="F95" s="148" t="s">
        <v>160</v>
      </c>
      <c r="G95" s="124" t="s">
        <v>161</v>
      </c>
      <c r="H95" s="96">
        <v>60</v>
      </c>
      <c r="I95" s="165">
        <v>12</v>
      </c>
      <c r="J95" s="165">
        <v>720</v>
      </c>
      <c r="K95" s="146" t="s">
        <v>162</v>
      </c>
      <c r="L95" s="148" t="s">
        <v>68</v>
      </c>
      <c r="M95" s="148" t="s">
        <v>69</v>
      </c>
    </row>
    <row r="96" spans="1:13" s="15" customFormat="1" ht="39.950000000000003" customHeight="1">
      <c r="A96" s="48">
        <v>94</v>
      </c>
      <c r="B96" s="143" t="s">
        <v>175</v>
      </c>
      <c r="C96" s="41" t="s">
        <v>158</v>
      </c>
      <c r="D96" s="96">
        <v>445151118</v>
      </c>
      <c r="E96" s="96" t="s">
        <v>176</v>
      </c>
      <c r="F96" s="146" t="s">
        <v>177</v>
      </c>
      <c r="G96" s="104" t="s">
        <v>178</v>
      </c>
      <c r="H96" s="103">
        <v>1</v>
      </c>
      <c r="I96" s="166">
        <v>41.5</v>
      </c>
      <c r="J96" s="166">
        <v>41.5</v>
      </c>
      <c r="K96" s="146" t="s">
        <v>179</v>
      </c>
      <c r="L96" s="146" t="s">
        <v>68</v>
      </c>
      <c r="M96" s="148" t="s">
        <v>69</v>
      </c>
    </row>
    <row r="97" spans="1:13" s="15" customFormat="1" ht="39.950000000000003" customHeight="1">
      <c r="A97" s="48">
        <v>95</v>
      </c>
      <c r="B97" s="75" t="s">
        <v>175</v>
      </c>
      <c r="C97" s="71" t="s">
        <v>158</v>
      </c>
      <c r="D97" s="73">
        <v>429160111</v>
      </c>
      <c r="E97" s="77" t="s">
        <v>180</v>
      </c>
      <c r="F97" s="71" t="s">
        <v>177</v>
      </c>
      <c r="G97" s="82" t="s">
        <v>178</v>
      </c>
      <c r="H97" s="124">
        <v>1</v>
      </c>
      <c r="I97" s="51">
        <v>41.7</v>
      </c>
      <c r="J97" s="51">
        <v>41.7</v>
      </c>
      <c r="K97" s="82" t="s">
        <v>179</v>
      </c>
      <c r="L97" s="126" t="s">
        <v>68</v>
      </c>
      <c r="M97" s="126" t="s">
        <v>69</v>
      </c>
    </row>
    <row r="98" spans="1:13" s="15" customFormat="1" ht="39.950000000000003" customHeight="1">
      <c r="A98" s="48">
        <v>96</v>
      </c>
      <c r="B98" s="77" t="s">
        <v>175</v>
      </c>
      <c r="C98" s="71" t="s">
        <v>158</v>
      </c>
      <c r="D98" s="73">
        <v>445130013</v>
      </c>
      <c r="E98" s="77" t="s">
        <v>181</v>
      </c>
      <c r="F98" s="71" t="s">
        <v>177</v>
      </c>
      <c r="G98" s="82" t="s">
        <v>178</v>
      </c>
      <c r="H98" s="124">
        <v>1</v>
      </c>
      <c r="I98" s="51">
        <v>2</v>
      </c>
      <c r="J98" s="51">
        <v>2</v>
      </c>
      <c r="K98" s="82" t="s">
        <v>179</v>
      </c>
      <c r="L98" s="126" t="s">
        <v>68</v>
      </c>
      <c r="M98" s="126" t="s">
        <v>69</v>
      </c>
    </row>
    <row r="99" spans="1:13" s="15" customFormat="1" ht="39.950000000000003" customHeight="1">
      <c r="A99" s="48">
        <v>97</v>
      </c>
      <c r="B99" s="77" t="s">
        <v>175</v>
      </c>
      <c r="C99" s="71" t="s">
        <v>158</v>
      </c>
      <c r="D99" s="73">
        <v>389992011</v>
      </c>
      <c r="E99" s="77" t="s">
        <v>182</v>
      </c>
      <c r="F99" s="71" t="s">
        <v>177</v>
      </c>
      <c r="G99" s="82" t="s">
        <v>178</v>
      </c>
      <c r="H99" s="124">
        <v>1</v>
      </c>
      <c r="I99" s="51">
        <v>2.8</v>
      </c>
      <c r="J99" s="51">
        <v>2.8</v>
      </c>
      <c r="K99" s="82" t="s">
        <v>179</v>
      </c>
      <c r="L99" s="126" t="s">
        <v>68</v>
      </c>
      <c r="M99" s="126" t="s">
        <v>69</v>
      </c>
    </row>
    <row r="100" spans="1:13" s="15" customFormat="1" ht="39.950000000000003" customHeight="1">
      <c r="A100" s="48">
        <v>98</v>
      </c>
      <c r="B100" s="77" t="s">
        <v>175</v>
      </c>
      <c r="C100" s="71" t="s">
        <v>158</v>
      </c>
      <c r="D100" s="73">
        <v>445130012</v>
      </c>
      <c r="E100" s="77" t="s">
        <v>183</v>
      </c>
      <c r="F100" s="71" t="s">
        <v>177</v>
      </c>
      <c r="G100" s="82" t="s">
        <v>178</v>
      </c>
      <c r="H100" s="124">
        <v>1</v>
      </c>
      <c r="I100" s="51">
        <v>6</v>
      </c>
      <c r="J100" s="51">
        <v>6</v>
      </c>
      <c r="K100" s="82" t="s">
        <v>179</v>
      </c>
      <c r="L100" s="126" t="s">
        <v>68</v>
      </c>
      <c r="M100" s="126" t="s">
        <v>69</v>
      </c>
    </row>
    <row r="101" spans="1:13" s="15" customFormat="1" ht="39.950000000000003" customHeight="1">
      <c r="A101" s="48">
        <v>99</v>
      </c>
      <c r="B101" s="77" t="s">
        <v>175</v>
      </c>
      <c r="C101" s="71" t="s">
        <v>158</v>
      </c>
      <c r="D101" s="73">
        <v>429120014</v>
      </c>
      <c r="E101" s="77" t="s">
        <v>184</v>
      </c>
      <c r="F101" s="71" t="s">
        <v>177</v>
      </c>
      <c r="G101" s="82" t="s">
        <v>178</v>
      </c>
      <c r="H101" s="124">
        <v>2</v>
      </c>
      <c r="I101" s="51">
        <v>4.95</v>
      </c>
      <c r="J101" s="51">
        <v>9.9</v>
      </c>
      <c r="K101" s="82" t="s">
        <v>179</v>
      </c>
      <c r="L101" s="126" t="s">
        <v>68</v>
      </c>
      <c r="M101" s="126" t="s">
        <v>69</v>
      </c>
    </row>
    <row r="102" spans="1:13" ht="51">
      <c r="A102" s="48">
        <v>100</v>
      </c>
      <c r="B102" s="77" t="s">
        <v>175</v>
      </c>
      <c r="C102" s="71" t="s">
        <v>158</v>
      </c>
      <c r="D102" s="73">
        <v>448162912</v>
      </c>
      <c r="E102" s="76" t="s">
        <v>185</v>
      </c>
      <c r="F102" s="71" t="s">
        <v>177</v>
      </c>
      <c r="G102" s="82" t="s">
        <v>178</v>
      </c>
      <c r="H102" s="124">
        <v>1</v>
      </c>
      <c r="I102" s="51">
        <v>120</v>
      </c>
      <c r="J102" s="51">
        <v>120</v>
      </c>
      <c r="K102" s="82" t="s">
        <v>179</v>
      </c>
      <c r="L102" s="126" t="s">
        <v>68</v>
      </c>
      <c r="M102" s="126" t="s">
        <v>69</v>
      </c>
    </row>
    <row r="103" spans="1:13" ht="51">
      <c r="A103" s="48">
        <v>101</v>
      </c>
      <c r="B103" s="77" t="s">
        <v>175</v>
      </c>
      <c r="C103" s="71" t="s">
        <v>158</v>
      </c>
      <c r="D103" s="74">
        <v>429131011</v>
      </c>
      <c r="E103" s="76" t="s">
        <v>186</v>
      </c>
      <c r="F103" s="71" t="s">
        <v>177</v>
      </c>
      <c r="G103" s="82" t="s">
        <v>178</v>
      </c>
      <c r="H103" s="124">
        <v>1</v>
      </c>
      <c r="I103" s="51">
        <v>15</v>
      </c>
      <c r="J103" s="51">
        <v>15</v>
      </c>
      <c r="K103" s="82" t="s">
        <v>179</v>
      </c>
      <c r="L103" s="126" t="s">
        <v>68</v>
      </c>
      <c r="M103" s="126" t="s">
        <v>69</v>
      </c>
    </row>
    <row r="104" spans="1:13" ht="51">
      <c r="A104" s="48">
        <v>102</v>
      </c>
      <c r="B104" s="77" t="s">
        <v>175</v>
      </c>
      <c r="C104" s="71" t="s">
        <v>158</v>
      </c>
      <c r="D104" s="74">
        <v>429131012</v>
      </c>
      <c r="E104" s="77" t="s">
        <v>187</v>
      </c>
      <c r="F104" s="71" t="s">
        <v>177</v>
      </c>
      <c r="G104" s="82" t="s">
        <v>178</v>
      </c>
      <c r="H104" s="124">
        <v>2</v>
      </c>
      <c r="I104" s="51">
        <v>6.9</v>
      </c>
      <c r="J104" s="51">
        <v>13.8</v>
      </c>
      <c r="K104" s="82" t="s">
        <v>179</v>
      </c>
      <c r="L104" s="126" t="s">
        <v>68</v>
      </c>
      <c r="M104" s="126" t="s">
        <v>69</v>
      </c>
    </row>
    <row r="105" spans="1:13" ht="51">
      <c r="A105" s="48">
        <v>103</v>
      </c>
      <c r="B105" s="77" t="s">
        <v>175</v>
      </c>
      <c r="C105" s="71" t="s">
        <v>158</v>
      </c>
      <c r="D105" s="74">
        <v>319120014</v>
      </c>
      <c r="E105" s="78" t="s">
        <v>188</v>
      </c>
      <c r="F105" s="71" t="s">
        <v>177</v>
      </c>
      <c r="G105" s="82" t="s">
        <v>178</v>
      </c>
      <c r="H105" s="124">
        <v>3</v>
      </c>
      <c r="I105" s="51">
        <v>3.8</v>
      </c>
      <c r="J105" s="51">
        <v>11.399999999999999</v>
      </c>
      <c r="K105" s="82" t="s">
        <v>179</v>
      </c>
      <c r="L105" s="126" t="s">
        <v>68</v>
      </c>
      <c r="M105" s="126" t="s">
        <v>69</v>
      </c>
    </row>
    <row r="106" spans="1:13" ht="51">
      <c r="A106" s="48">
        <v>104</v>
      </c>
      <c r="B106" s="77" t="s">
        <v>175</v>
      </c>
      <c r="C106" s="71" t="s">
        <v>158</v>
      </c>
      <c r="D106" s="74">
        <v>429992039</v>
      </c>
      <c r="E106" s="76" t="s">
        <v>189</v>
      </c>
      <c r="F106" s="71" t="s">
        <v>177</v>
      </c>
      <c r="G106" s="82" t="s">
        <v>178</v>
      </c>
      <c r="H106" s="124">
        <v>5</v>
      </c>
      <c r="I106" s="51">
        <v>7.5</v>
      </c>
      <c r="J106" s="51">
        <v>37.5</v>
      </c>
      <c r="K106" s="82" t="s">
        <v>179</v>
      </c>
      <c r="L106" s="126" t="s">
        <v>68</v>
      </c>
      <c r="M106" s="126" t="s">
        <v>69</v>
      </c>
    </row>
    <row r="107" spans="1:13" ht="51">
      <c r="A107" s="48">
        <v>105</v>
      </c>
      <c r="B107" s="77" t="s">
        <v>175</v>
      </c>
      <c r="C107" s="71" t="s">
        <v>158</v>
      </c>
      <c r="D107" s="74">
        <v>445211012</v>
      </c>
      <c r="E107" s="77" t="s">
        <v>190</v>
      </c>
      <c r="F107" s="71" t="s">
        <v>177</v>
      </c>
      <c r="G107" s="82" t="s">
        <v>178</v>
      </c>
      <c r="H107" s="124">
        <v>1</v>
      </c>
      <c r="I107" s="51">
        <v>75</v>
      </c>
      <c r="J107" s="51">
        <v>75</v>
      </c>
      <c r="K107" s="82" t="s">
        <v>179</v>
      </c>
      <c r="L107" s="126" t="s">
        <v>68</v>
      </c>
      <c r="M107" s="126" t="s">
        <v>69</v>
      </c>
    </row>
    <row r="108" spans="1:13" ht="51">
      <c r="A108" s="48">
        <v>106</v>
      </c>
      <c r="B108" s="77" t="s">
        <v>175</v>
      </c>
      <c r="C108" s="71" t="s">
        <v>158</v>
      </c>
      <c r="D108" s="73">
        <v>271201111</v>
      </c>
      <c r="E108" s="77" t="s">
        <v>159</v>
      </c>
      <c r="F108" s="71" t="s">
        <v>177</v>
      </c>
      <c r="G108" s="82" t="s">
        <v>178</v>
      </c>
      <c r="H108" s="124">
        <v>10</v>
      </c>
      <c r="I108" s="51">
        <v>2</v>
      </c>
      <c r="J108" s="51">
        <v>20</v>
      </c>
      <c r="K108" s="82" t="s">
        <v>179</v>
      </c>
      <c r="L108" s="126" t="s">
        <v>68</v>
      </c>
      <c r="M108" s="126" t="s">
        <v>69</v>
      </c>
    </row>
    <row r="109" spans="1:13" ht="51">
      <c r="A109" s="48">
        <v>107</v>
      </c>
      <c r="B109" s="77" t="s">
        <v>175</v>
      </c>
      <c r="C109" s="71" t="s">
        <v>158</v>
      </c>
      <c r="D109" s="73">
        <v>429992039</v>
      </c>
      <c r="E109" s="79" t="s">
        <v>189</v>
      </c>
      <c r="F109" s="71" t="s">
        <v>177</v>
      </c>
      <c r="G109" s="82" t="s">
        <v>178</v>
      </c>
      <c r="H109" s="124">
        <v>2</v>
      </c>
      <c r="I109" s="51">
        <v>4</v>
      </c>
      <c r="J109" s="51">
        <v>8</v>
      </c>
      <c r="K109" s="82" t="s">
        <v>179</v>
      </c>
      <c r="L109" s="126" t="s">
        <v>68</v>
      </c>
      <c r="M109" s="126" t="s">
        <v>69</v>
      </c>
    </row>
    <row r="110" spans="1:13" ht="51">
      <c r="A110" s="48">
        <v>108</v>
      </c>
      <c r="B110" s="77" t="s">
        <v>175</v>
      </c>
      <c r="C110" s="71" t="s">
        <v>158</v>
      </c>
      <c r="D110" s="73">
        <v>448161918</v>
      </c>
      <c r="E110" s="80" t="s">
        <v>191</v>
      </c>
      <c r="F110" s="71" t="s">
        <v>177</v>
      </c>
      <c r="G110" s="82" t="s">
        <v>178</v>
      </c>
      <c r="H110" s="124">
        <v>1</v>
      </c>
      <c r="I110" s="51">
        <v>95</v>
      </c>
      <c r="J110" s="51">
        <v>95</v>
      </c>
      <c r="K110" s="82" t="s">
        <v>179</v>
      </c>
      <c r="L110" s="126" t="s">
        <v>68</v>
      </c>
      <c r="M110" s="126" t="s">
        <v>69</v>
      </c>
    </row>
    <row r="111" spans="1:13" ht="51">
      <c r="A111" s="48">
        <v>109</v>
      </c>
      <c r="B111" s="77" t="s">
        <v>175</v>
      </c>
      <c r="C111" s="71" t="s">
        <v>158</v>
      </c>
      <c r="D111" s="73">
        <v>314300011</v>
      </c>
      <c r="E111" s="80" t="s">
        <v>192</v>
      </c>
      <c r="F111" s="71" t="s">
        <v>177</v>
      </c>
      <c r="G111" s="82" t="s">
        <v>178</v>
      </c>
      <c r="H111" s="124">
        <v>6</v>
      </c>
      <c r="I111" s="51">
        <v>7.5</v>
      </c>
      <c r="J111" s="51">
        <v>45</v>
      </c>
      <c r="K111" s="82" t="s">
        <v>179</v>
      </c>
      <c r="L111" s="126" t="s">
        <v>68</v>
      </c>
      <c r="M111" s="126" t="s">
        <v>69</v>
      </c>
    </row>
    <row r="112" spans="1:13" ht="51">
      <c r="A112" s="48">
        <v>110</v>
      </c>
      <c r="B112" s="77" t="s">
        <v>193</v>
      </c>
      <c r="C112" s="71" t="s">
        <v>158</v>
      </c>
      <c r="D112" s="73">
        <v>364900018</v>
      </c>
      <c r="E112" s="80" t="s">
        <v>194</v>
      </c>
      <c r="F112" s="71" t="s">
        <v>177</v>
      </c>
      <c r="G112" s="82" t="s">
        <v>178</v>
      </c>
      <c r="H112" s="124">
        <v>6</v>
      </c>
      <c r="I112" s="51">
        <v>3.2</v>
      </c>
      <c r="J112" s="51">
        <v>19.200000000000003</v>
      </c>
      <c r="K112" s="82" t="s">
        <v>179</v>
      </c>
      <c r="L112" s="126" t="s">
        <v>68</v>
      </c>
      <c r="M112" s="126" t="s">
        <v>69</v>
      </c>
    </row>
    <row r="113" spans="1:13" ht="51">
      <c r="A113" s="48">
        <v>111</v>
      </c>
      <c r="B113" s="77" t="s">
        <v>193</v>
      </c>
      <c r="C113" s="71" t="s">
        <v>158</v>
      </c>
      <c r="D113" s="73">
        <v>364900018</v>
      </c>
      <c r="E113" s="80" t="s">
        <v>194</v>
      </c>
      <c r="F113" s="71" t="s">
        <v>177</v>
      </c>
      <c r="G113" s="82" t="s">
        <v>178</v>
      </c>
      <c r="H113" s="124">
        <v>6</v>
      </c>
      <c r="I113" s="51">
        <v>6.8</v>
      </c>
      <c r="J113" s="51">
        <v>40.799999999999997</v>
      </c>
      <c r="K113" s="82" t="s">
        <v>179</v>
      </c>
      <c r="L113" s="126" t="s">
        <v>68</v>
      </c>
      <c r="M113" s="126" t="s">
        <v>69</v>
      </c>
    </row>
    <row r="114" spans="1:13" ht="51">
      <c r="A114" s="48">
        <v>112</v>
      </c>
      <c r="B114" s="77" t="s">
        <v>193</v>
      </c>
      <c r="C114" s="71" t="s">
        <v>158</v>
      </c>
      <c r="D114" s="73">
        <v>3641000319</v>
      </c>
      <c r="E114" s="80" t="s">
        <v>140</v>
      </c>
      <c r="F114" s="71" t="s">
        <v>177</v>
      </c>
      <c r="G114" s="82" t="s">
        <v>178</v>
      </c>
      <c r="H114" s="124">
        <v>6</v>
      </c>
      <c r="I114" s="51">
        <v>9.8000000000000007</v>
      </c>
      <c r="J114" s="51">
        <v>58.800000000000004</v>
      </c>
      <c r="K114" s="82" t="s">
        <v>179</v>
      </c>
      <c r="L114" s="126" t="s">
        <v>68</v>
      </c>
      <c r="M114" s="126" t="s">
        <v>69</v>
      </c>
    </row>
    <row r="115" spans="1:13" ht="51">
      <c r="A115" s="48">
        <v>113</v>
      </c>
      <c r="B115" s="77" t="s">
        <v>193</v>
      </c>
      <c r="C115" s="71" t="s">
        <v>158</v>
      </c>
      <c r="D115" s="73">
        <v>369400016</v>
      </c>
      <c r="E115" s="80" t="s">
        <v>195</v>
      </c>
      <c r="F115" s="71" t="s">
        <v>177</v>
      </c>
      <c r="G115" s="82" t="s">
        <v>178</v>
      </c>
      <c r="H115" s="124">
        <v>10</v>
      </c>
      <c r="I115" s="51">
        <v>2.5</v>
      </c>
      <c r="J115" s="51">
        <v>25</v>
      </c>
      <c r="K115" s="82" t="s">
        <v>179</v>
      </c>
      <c r="L115" s="126" t="s">
        <v>68</v>
      </c>
      <c r="M115" s="126" t="s">
        <v>69</v>
      </c>
    </row>
    <row r="116" spans="1:13" ht="51">
      <c r="A116" s="48">
        <v>114</v>
      </c>
      <c r="B116" s="77" t="s">
        <v>193</v>
      </c>
      <c r="C116" s="71" t="s">
        <v>158</v>
      </c>
      <c r="D116" s="73">
        <v>321931015</v>
      </c>
      <c r="E116" s="80" t="s">
        <v>196</v>
      </c>
      <c r="F116" s="71" t="s">
        <v>177</v>
      </c>
      <c r="G116" s="82" t="s">
        <v>178</v>
      </c>
      <c r="H116" s="124">
        <v>25</v>
      </c>
      <c r="I116" s="51">
        <v>35</v>
      </c>
      <c r="J116" s="51">
        <v>875</v>
      </c>
      <c r="K116" s="82" t="s">
        <v>179</v>
      </c>
      <c r="L116" s="126" t="s">
        <v>68</v>
      </c>
      <c r="M116" s="126" t="s">
        <v>69</v>
      </c>
    </row>
    <row r="117" spans="1:13" ht="51">
      <c r="A117" s="48">
        <v>115</v>
      </c>
      <c r="B117" s="77" t="s">
        <v>193</v>
      </c>
      <c r="C117" s="71" t="s">
        <v>158</v>
      </c>
      <c r="D117" s="73">
        <v>321931015</v>
      </c>
      <c r="E117" s="80" t="s">
        <v>196</v>
      </c>
      <c r="F117" s="71" t="s">
        <v>177</v>
      </c>
      <c r="G117" s="82" t="s">
        <v>178</v>
      </c>
      <c r="H117" s="124">
        <v>25</v>
      </c>
      <c r="I117" s="51">
        <v>35</v>
      </c>
      <c r="J117" s="51">
        <v>875</v>
      </c>
      <c r="K117" s="82" t="s">
        <v>179</v>
      </c>
      <c r="L117" s="126" t="s">
        <v>68</v>
      </c>
      <c r="M117" s="126" t="s">
        <v>69</v>
      </c>
    </row>
    <row r="118" spans="1:13" ht="51">
      <c r="A118" s="48">
        <v>116</v>
      </c>
      <c r="B118" s="77" t="s">
        <v>193</v>
      </c>
      <c r="C118" s="71" t="s">
        <v>158</v>
      </c>
      <c r="D118" s="73">
        <v>432540012</v>
      </c>
      <c r="E118" s="80" t="s">
        <v>197</v>
      </c>
      <c r="F118" s="71" t="s">
        <v>177</v>
      </c>
      <c r="G118" s="82" t="s">
        <v>178</v>
      </c>
      <c r="H118" s="124">
        <v>3</v>
      </c>
      <c r="I118" s="51">
        <v>160</v>
      </c>
      <c r="J118" s="51">
        <v>480</v>
      </c>
      <c r="K118" s="82" t="s">
        <v>179</v>
      </c>
      <c r="L118" s="126" t="s">
        <v>68</v>
      </c>
      <c r="M118" s="126" t="s">
        <v>69</v>
      </c>
    </row>
    <row r="119" spans="1:13" ht="51">
      <c r="A119" s="48">
        <v>117</v>
      </c>
      <c r="B119" s="77" t="s">
        <v>193</v>
      </c>
      <c r="C119" s="71" t="s">
        <v>158</v>
      </c>
      <c r="D119" s="73">
        <v>4291300112</v>
      </c>
      <c r="E119" s="80" t="s">
        <v>198</v>
      </c>
      <c r="F119" s="71" t="s">
        <v>177</v>
      </c>
      <c r="G119" s="82" t="s">
        <v>178</v>
      </c>
      <c r="H119" s="124">
        <v>2</v>
      </c>
      <c r="I119" s="51">
        <v>12</v>
      </c>
      <c r="J119" s="51">
        <v>24</v>
      </c>
      <c r="K119" s="82" t="s">
        <v>179</v>
      </c>
      <c r="L119" s="126" t="s">
        <v>68</v>
      </c>
      <c r="M119" s="126" t="s">
        <v>69</v>
      </c>
    </row>
    <row r="120" spans="1:13" ht="51">
      <c r="A120" s="48">
        <v>118</v>
      </c>
      <c r="B120" s="77" t="s">
        <v>193</v>
      </c>
      <c r="C120" s="71" t="s">
        <v>158</v>
      </c>
      <c r="D120" s="42">
        <v>429160013</v>
      </c>
      <c r="E120" s="80" t="s">
        <v>199</v>
      </c>
      <c r="F120" s="71" t="s">
        <v>177</v>
      </c>
      <c r="G120" s="82" t="s">
        <v>178</v>
      </c>
      <c r="H120" s="124">
        <v>2</v>
      </c>
      <c r="I120" s="51">
        <v>6.8</v>
      </c>
      <c r="J120" s="51">
        <v>13.6</v>
      </c>
      <c r="K120" s="82" t="s">
        <v>179</v>
      </c>
      <c r="L120" s="126" t="s">
        <v>68</v>
      </c>
      <c r="M120" s="126" t="s">
        <v>69</v>
      </c>
    </row>
    <row r="121" spans="1:13" ht="51">
      <c r="A121" s="48">
        <v>119</v>
      </c>
      <c r="B121" s="77" t="s">
        <v>193</v>
      </c>
      <c r="C121" s="71" t="s">
        <v>158</v>
      </c>
      <c r="D121" s="42">
        <v>271200021</v>
      </c>
      <c r="E121" s="80" t="s">
        <v>171</v>
      </c>
      <c r="F121" s="71" t="s">
        <v>177</v>
      </c>
      <c r="G121" s="82" t="s">
        <v>178</v>
      </c>
      <c r="H121" s="124">
        <v>30</v>
      </c>
      <c r="I121" s="51">
        <v>35</v>
      </c>
      <c r="J121" s="51">
        <v>1050</v>
      </c>
      <c r="K121" s="82" t="s">
        <v>179</v>
      </c>
      <c r="L121" s="126" t="s">
        <v>68</v>
      </c>
      <c r="M121" s="126" t="s">
        <v>69</v>
      </c>
    </row>
    <row r="122" spans="1:13" ht="51">
      <c r="A122" s="48">
        <v>120</v>
      </c>
      <c r="B122" s="77" t="s">
        <v>193</v>
      </c>
      <c r="C122" s="71" t="s">
        <v>158</v>
      </c>
      <c r="D122" s="42">
        <v>271800111</v>
      </c>
      <c r="E122" s="80" t="s">
        <v>200</v>
      </c>
      <c r="F122" s="71" t="s">
        <v>177</v>
      </c>
      <c r="G122" s="82" t="s">
        <v>178</v>
      </c>
      <c r="H122" s="124">
        <v>30</v>
      </c>
      <c r="I122" s="51">
        <v>6.8</v>
      </c>
      <c r="J122" s="51">
        <v>204</v>
      </c>
      <c r="K122" s="82" t="s">
        <v>179</v>
      </c>
      <c r="L122" s="126" t="s">
        <v>68</v>
      </c>
      <c r="M122" s="126" t="s">
        <v>69</v>
      </c>
    </row>
    <row r="123" spans="1:13" ht="51">
      <c r="A123" s="48">
        <v>121</v>
      </c>
      <c r="B123" s="77" t="s">
        <v>193</v>
      </c>
      <c r="C123" s="71" t="s">
        <v>158</v>
      </c>
      <c r="D123" s="42">
        <v>271300011</v>
      </c>
      <c r="E123" s="80" t="s">
        <v>201</v>
      </c>
      <c r="F123" s="71" t="s">
        <v>177</v>
      </c>
      <c r="G123" s="82" t="s">
        <v>178</v>
      </c>
      <c r="H123" s="124">
        <v>12</v>
      </c>
      <c r="I123" s="51">
        <v>38</v>
      </c>
      <c r="J123" s="51">
        <v>456</v>
      </c>
      <c r="K123" s="82" t="s">
        <v>179</v>
      </c>
      <c r="L123" s="81" t="s">
        <v>68</v>
      </c>
      <c r="M123" s="126" t="s">
        <v>69</v>
      </c>
    </row>
    <row r="124" spans="1:13" ht="51">
      <c r="A124" s="48">
        <v>122</v>
      </c>
      <c r="B124" s="77" t="s">
        <v>193</v>
      </c>
      <c r="C124" s="71" t="s">
        <v>158</v>
      </c>
      <c r="D124" s="42">
        <v>271400911</v>
      </c>
      <c r="E124" s="80" t="s">
        <v>202</v>
      </c>
      <c r="F124" s="71" t="s">
        <v>177</v>
      </c>
      <c r="G124" s="82" t="s">
        <v>178</v>
      </c>
      <c r="H124" s="124">
        <v>30</v>
      </c>
      <c r="I124" s="51">
        <v>35</v>
      </c>
      <c r="J124" s="51">
        <v>1050</v>
      </c>
      <c r="K124" s="82" t="s">
        <v>179</v>
      </c>
      <c r="L124" s="126" t="s">
        <v>68</v>
      </c>
      <c r="M124" s="126" t="s">
        <v>69</v>
      </c>
    </row>
    <row r="125" spans="1:13" ht="51">
      <c r="A125" s="48">
        <v>123</v>
      </c>
      <c r="B125" s="77" t="s">
        <v>193</v>
      </c>
      <c r="C125" s="71" t="s">
        <v>158</v>
      </c>
      <c r="D125" s="42">
        <v>371930215</v>
      </c>
      <c r="E125" s="80" t="s">
        <v>203</v>
      </c>
      <c r="F125" s="71" t="s">
        <v>177</v>
      </c>
      <c r="G125" s="82" t="s">
        <v>178</v>
      </c>
      <c r="H125" s="124">
        <v>100</v>
      </c>
      <c r="I125" s="51">
        <v>1.5</v>
      </c>
      <c r="J125" s="51">
        <v>150</v>
      </c>
      <c r="K125" s="82" t="s">
        <v>179</v>
      </c>
      <c r="L125" s="126" t="s">
        <v>68</v>
      </c>
      <c r="M125" s="126" t="s">
        <v>69</v>
      </c>
    </row>
    <row r="126" spans="1:13" ht="51">
      <c r="A126" s="48">
        <v>124</v>
      </c>
      <c r="B126" s="77" t="s">
        <v>204</v>
      </c>
      <c r="C126" s="71" t="s">
        <v>158</v>
      </c>
      <c r="D126" s="42">
        <v>321931018</v>
      </c>
      <c r="E126" s="80" t="s">
        <v>205</v>
      </c>
      <c r="F126" s="71" t="s">
        <v>177</v>
      </c>
      <c r="G126" s="82" t="s">
        <v>178</v>
      </c>
      <c r="H126" s="124"/>
      <c r="I126" s="72"/>
      <c r="J126" s="72">
        <v>0</v>
      </c>
      <c r="K126" s="82" t="s">
        <v>179</v>
      </c>
      <c r="L126" s="126" t="s">
        <v>68</v>
      </c>
      <c r="M126" s="126" t="s">
        <v>69</v>
      </c>
    </row>
    <row r="127" spans="1:13" ht="51">
      <c r="A127" s="48">
        <v>125</v>
      </c>
      <c r="B127" s="77" t="s">
        <v>243</v>
      </c>
      <c r="C127" s="71" t="s">
        <v>158</v>
      </c>
      <c r="D127" s="42">
        <v>371930218</v>
      </c>
      <c r="E127" s="80" t="s">
        <v>206</v>
      </c>
      <c r="F127" s="71" t="s">
        <v>177</v>
      </c>
      <c r="G127" s="82" t="s">
        <v>178</v>
      </c>
      <c r="H127" s="124">
        <v>100</v>
      </c>
      <c r="I127" s="72">
        <v>1.1279999999999999</v>
      </c>
      <c r="J127" s="72">
        <v>112.79999999999998</v>
      </c>
      <c r="K127" s="82" t="s">
        <v>179</v>
      </c>
      <c r="L127" s="126" t="s">
        <v>68</v>
      </c>
      <c r="M127" s="126" t="s">
        <v>69</v>
      </c>
    </row>
    <row r="128" spans="1:13" ht="51">
      <c r="A128" s="48">
        <v>126</v>
      </c>
      <c r="B128" s="77" t="s">
        <v>243</v>
      </c>
      <c r="C128" s="71" t="s">
        <v>158</v>
      </c>
      <c r="D128" s="42">
        <v>371930218</v>
      </c>
      <c r="E128" s="80" t="s">
        <v>206</v>
      </c>
      <c r="F128" s="71" t="s">
        <v>177</v>
      </c>
      <c r="G128" s="82" t="s">
        <v>178</v>
      </c>
      <c r="H128" s="124">
        <v>100</v>
      </c>
      <c r="I128" s="72">
        <v>0.95</v>
      </c>
      <c r="J128" s="72">
        <v>95</v>
      </c>
      <c r="K128" s="82" t="s">
        <v>179</v>
      </c>
      <c r="L128" s="126" t="s">
        <v>68</v>
      </c>
      <c r="M128" s="126" t="s">
        <v>69</v>
      </c>
    </row>
    <row r="129" spans="1:13" ht="51">
      <c r="A129" s="48">
        <v>127</v>
      </c>
      <c r="B129" s="77" t="s">
        <v>243</v>
      </c>
      <c r="C129" s="71" t="s">
        <v>158</v>
      </c>
      <c r="D129" s="42">
        <v>371930218</v>
      </c>
      <c r="E129" s="80" t="s">
        <v>206</v>
      </c>
      <c r="F129" s="71" t="s">
        <v>177</v>
      </c>
      <c r="G129" s="82" t="s">
        <v>178</v>
      </c>
      <c r="H129" s="124">
        <v>100</v>
      </c>
      <c r="I129" s="72">
        <v>0.75</v>
      </c>
      <c r="J129" s="72">
        <v>75</v>
      </c>
      <c r="K129" s="82" t="s">
        <v>179</v>
      </c>
      <c r="L129" s="126" t="s">
        <v>68</v>
      </c>
      <c r="M129" s="126" t="s">
        <v>69</v>
      </c>
    </row>
    <row r="130" spans="1:13" ht="51">
      <c r="A130" s="48">
        <v>128</v>
      </c>
      <c r="B130" s="77" t="s">
        <v>243</v>
      </c>
      <c r="C130" s="71" t="s">
        <v>158</v>
      </c>
      <c r="D130" s="42">
        <v>319120012</v>
      </c>
      <c r="E130" s="80" t="s">
        <v>207</v>
      </c>
      <c r="F130" s="71" t="s">
        <v>177</v>
      </c>
      <c r="G130" s="82" t="s">
        <v>178</v>
      </c>
      <c r="H130" s="124">
        <v>100</v>
      </c>
      <c r="I130" s="72">
        <v>0.4</v>
      </c>
      <c r="J130" s="72">
        <v>40</v>
      </c>
      <c r="K130" s="82" t="s">
        <v>179</v>
      </c>
      <c r="L130" s="126" t="s">
        <v>68</v>
      </c>
      <c r="M130" s="126" t="s">
        <v>69</v>
      </c>
    </row>
    <row r="131" spans="1:13" ht="51">
      <c r="A131" s="48">
        <v>129</v>
      </c>
      <c r="B131" s="77" t="s">
        <v>243</v>
      </c>
      <c r="C131" s="71" t="s">
        <v>158</v>
      </c>
      <c r="D131" s="42">
        <v>319120012</v>
      </c>
      <c r="E131" s="80" t="s">
        <v>207</v>
      </c>
      <c r="F131" s="71" t="s">
        <v>177</v>
      </c>
      <c r="G131" s="82" t="s">
        <v>178</v>
      </c>
      <c r="H131" s="124">
        <v>100</v>
      </c>
      <c r="I131" s="72">
        <v>0.35</v>
      </c>
      <c r="J131" s="72">
        <v>35</v>
      </c>
      <c r="K131" s="82" t="s">
        <v>179</v>
      </c>
      <c r="L131" s="126" t="s">
        <v>68</v>
      </c>
      <c r="M131" s="126" t="s">
        <v>69</v>
      </c>
    </row>
    <row r="132" spans="1:13" ht="51">
      <c r="A132" s="48">
        <v>130</v>
      </c>
      <c r="B132" s="77" t="s">
        <v>243</v>
      </c>
      <c r="C132" s="71" t="s">
        <v>158</v>
      </c>
      <c r="D132" s="42">
        <v>371930215</v>
      </c>
      <c r="E132" s="80" t="s">
        <v>203</v>
      </c>
      <c r="F132" s="71" t="s">
        <v>177</v>
      </c>
      <c r="G132" s="82" t="s">
        <v>178</v>
      </c>
      <c r="H132" s="124">
        <v>100</v>
      </c>
      <c r="I132" s="72">
        <v>0.55000000000000004</v>
      </c>
      <c r="J132" s="72">
        <v>55.000000000000007</v>
      </c>
      <c r="K132" s="82" t="s">
        <v>179</v>
      </c>
      <c r="L132" s="126" t="s">
        <v>68</v>
      </c>
      <c r="M132" s="126" t="s">
        <v>69</v>
      </c>
    </row>
    <row r="133" spans="1:13" ht="51">
      <c r="A133" s="48">
        <v>131</v>
      </c>
      <c r="B133" s="77" t="s">
        <v>243</v>
      </c>
      <c r="C133" s="71" t="s">
        <v>158</v>
      </c>
      <c r="D133" s="42">
        <v>371930213</v>
      </c>
      <c r="E133" s="80" t="s">
        <v>208</v>
      </c>
      <c r="F133" s="71" t="s">
        <v>177</v>
      </c>
      <c r="G133" s="82" t="s">
        <v>178</v>
      </c>
      <c r="H133" s="124">
        <v>6</v>
      </c>
      <c r="I133" s="72">
        <v>5.2</v>
      </c>
      <c r="J133" s="72">
        <v>31.200000000000003</v>
      </c>
      <c r="K133" s="82" t="s">
        <v>179</v>
      </c>
      <c r="L133" s="126" t="s">
        <v>68</v>
      </c>
      <c r="M133" s="126" t="s">
        <v>69</v>
      </c>
    </row>
    <row r="134" spans="1:13" ht="51">
      <c r="A134" s="48">
        <v>132</v>
      </c>
      <c r="B134" s="134" t="s">
        <v>243</v>
      </c>
      <c r="C134" s="111" t="s">
        <v>158</v>
      </c>
      <c r="D134" s="124">
        <v>371930213</v>
      </c>
      <c r="E134" s="126" t="s">
        <v>208</v>
      </c>
      <c r="F134" s="126" t="s">
        <v>177</v>
      </c>
      <c r="G134" s="124" t="s">
        <v>178</v>
      </c>
      <c r="H134" s="124">
        <v>4</v>
      </c>
      <c r="I134" s="65">
        <v>4.5</v>
      </c>
      <c r="J134" s="123">
        <v>18</v>
      </c>
      <c r="K134" s="126" t="s">
        <v>179</v>
      </c>
      <c r="L134" s="126" t="s">
        <v>68</v>
      </c>
      <c r="M134" s="126" t="s">
        <v>69</v>
      </c>
    </row>
    <row r="135" spans="1:13" ht="51">
      <c r="A135" s="48">
        <v>133</v>
      </c>
      <c r="B135" s="134" t="s">
        <v>243</v>
      </c>
      <c r="C135" s="111" t="s">
        <v>158</v>
      </c>
      <c r="D135" s="124">
        <v>429160013</v>
      </c>
      <c r="E135" s="126" t="s">
        <v>199</v>
      </c>
      <c r="F135" s="126" t="s">
        <v>177</v>
      </c>
      <c r="G135" s="124" t="s">
        <v>178</v>
      </c>
      <c r="H135" s="124">
        <v>3</v>
      </c>
      <c r="I135" s="65">
        <v>4.8</v>
      </c>
      <c r="J135" s="123">
        <v>14.399999999999999</v>
      </c>
      <c r="K135" s="126" t="s">
        <v>179</v>
      </c>
      <c r="L135" s="126" t="s">
        <v>68</v>
      </c>
      <c r="M135" s="126" t="s">
        <v>69</v>
      </c>
    </row>
    <row r="136" spans="1:13" ht="51">
      <c r="A136" s="48">
        <v>134</v>
      </c>
      <c r="B136" s="134" t="s">
        <v>243</v>
      </c>
      <c r="C136" s="111" t="s">
        <v>158</v>
      </c>
      <c r="D136" s="124">
        <v>429160013</v>
      </c>
      <c r="E136" s="126" t="s">
        <v>199</v>
      </c>
      <c r="F136" s="126" t="s">
        <v>177</v>
      </c>
      <c r="G136" s="124" t="s">
        <v>178</v>
      </c>
      <c r="H136" s="124">
        <v>3</v>
      </c>
      <c r="I136" s="65">
        <v>5</v>
      </c>
      <c r="J136" s="123">
        <v>15</v>
      </c>
      <c r="K136" s="126" t="s">
        <v>179</v>
      </c>
      <c r="L136" s="126" t="s">
        <v>68</v>
      </c>
      <c r="M136" s="126" t="s">
        <v>69</v>
      </c>
    </row>
    <row r="137" spans="1:13" ht="51">
      <c r="A137" s="48">
        <v>135</v>
      </c>
      <c r="B137" s="134" t="s">
        <v>243</v>
      </c>
      <c r="C137" s="111" t="s">
        <v>158</v>
      </c>
      <c r="D137" s="124">
        <v>369400017</v>
      </c>
      <c r="E137" s="126" t="s">
        <v>209</v>
      </c>
      <c r="F137" s="126" t="s">
        <v>177</v>
      </c>
      <c r="G137" s="124" t="s">
        <v>178</v>
      </c>
      <c r="H137" s="124">
        <v>3</v>
      </c>
      <c r="I137" s="65">
        <v>9.5</v>
      </c>
      <c r="J137" s="123">
        <v>28.5</v>
      </c>
      <c r="K137" s="126" t="s">
        <v>179</v>
      </c>
      <c r="L137" s="126" t="s">
        <v>68</v>
      </c>
      <c r="M137" s="126" t="s">
        <v>69</v>
      </c>
    </row>
    <row r="138" spans="1:13" ht="51">
      <c r="A138" s="48">
        <v>136</v>
      </c>
      <c r="B138" s="134" t="s">
        <v>243</v>
      </c>
      <c r="C138" s="111" t="s">
        <v>158</v>
      </c>
      <c r="D138" s="124">
        <v>448210117</v>
      </c>
      <c r="E138" s="126" t="s">
        <v>210</v>
      </c>
      <c r="F138" s="126" t="s">
        <v>177</v>
      </c>
      <c r="G138" s="124" t="s">
        <v>178</v>
      </c>
      <c r="H138" s="124">
        <v>2</v>
      </c>
      <c r="I138" s="65">
        <v>28.8</v>
      </c>
      <c r="J138" s="123">
        <v>57.6</v>
      </c>
      <c r="K138" s="126" t="s">
        <v>179</v>
      </c>
      <c r="L138" s="126" t="s">
        <v>68</v>
      </c>
      <c r="M138" s="126" t="s">
        <v>69</v>
      </c>
    </row>
    <row r="139" spans="1:13" ht="51">
      <c r="A139" s="48">
        <v>137</v>
      </c>
      <c r="B139" s="134" t="s">
        <v>243</v>
      </c>
      <c r="C139" s="111" t="s">
        <v>158</v>
      </c>
      <c r="D139" s="124">
        <v>448210117</v>
      </c>
      <c r="E139" s="126" t="s">
        <v>210</v>
      </c>
      <c r="F139" s="126" t="s">
        <v>177</v>
      </c>
      <c r="G139" s="124" t="s">
        <v>178</v>
      </c>
      <c r="H139" s="124">
        <v>3</v>
      </c>
      <c r="I139" s="65">
        <v>14.8</v>
      </c>
      <c r="J139" s="123">
        <v>44.400000000000006</v>
      </c>
      <c r="K139" s="126" t="s">
        <v>179</v>
      </c>
      <c r="L139" s="126" t="s">
        <v>68</v>
      </c>
      <c r="M139" s="126" t="s">
        <v>69</v>
      </c>
    </row>
    <row r="140" spans="1:13" ht="51">
      <c r="A140" s="48">
        <v>138</v>
      </c>
      <c r="B140" s="134" t="s">
        <v>243</v>
      </c>
      <c r="C140" s="111" t="s">
        <v>158</v>
      </c>
      <c r="D140" s="124">
        <v>448210117</v>
      </c>
      <c r="E140" s="126" t="s">
        <v>210</v>
      </c>
      <c r="F140" s="126" t="s">
        <v>177</v>
      </c>
      <c r="G140" s="124" t="s">
        <v>178</v>
      </c>
      <c r="H140" s="124">
        <v>3</v>
      </c>
      <c r="I140" s="65">
        <v>9.5</v>
      </c>
      <c r="J140" s="123">
        <v>28.5</v>
      </c>
      <c r="K140" s="126" t="s">
        <v>179</v>
      </c>
      <c r="L140" s="126" t="s">
        <v>68</v>
      </c>
      <c r="M140" s="126" t="s">
        <v>69</v>
      </c>
    </row>
    <row r="141" spans="1:13" ht="51">
      <c r="A141" s="48">
        <v>139</v>
      </c>
      <c r="B141" s="134" t="s">
        <v>243</v>
      </c>
      <c r="C141" s="111" t="s">
        <v>158</v>
      </c>
      <c r="D141" s="124">
        <v>448210117</v>
      </c>
      <c r="E141" s="126" t="s">
        <v>210</v>
      </c>
      <c r="F141" s="126" t="s">
        <v>177</v>
      </c>
      <c r="G141" s="124" t="s">
        <v>178</v>
      </c>
      <c r="H141" s="124">
        <v>2</v>
      </c>
      <c r="I141" s="65">
        <v>7.5</v>
      </c>
      <c r="J141" s="123">
        <v>15</v>
      </c>
      <c r="K141" s="126" t="s">
        <v>179</v>
      </c>
      <c r="L141" s="126" t="s">
        <v>68</v>
      </c>
      <c r="M141" s="126" t="s">
        <v>69</v>
      </c>
    </row>
    <row r="142" spans="1:13" ht="51">
      <c r="A142" s="48">
        <v>140</v>
      </c>
      <c r="B142" s="134" t="s">
        <v>243</v>
      </c>
      <c r="C142" s="111" t="s">
        <v>158</v>
      </c>
      <c r="D142" s="124">
        <v>448210117</v>
      </c>
      <c r="E142" s="126" t="s">
        <v>210</v>
      </c>
      <c r="F142" s="126" t="s">
        <v>177</v>
      </c>
      <c r="G142" s="124" t="s">
        <v>178</v>
      </c>
      <c r="H142" s="124">
        <v>2</v>
      </c>
      <c r="I142" s="65">
        <v>6.5</v>
      </c>
      <c r="J142" s="123">
        <v>13</v>
      </c>
      <c r="K142" s="126" t="s">
        <v>179</v>
      </c>
      <c r="L142" s="126" t="s">
        <v>68</v>
      </c>
      <c r="M142" s="126" t="s">
        <v>69</v>
      </c>
    </row>
    <row r="143" spans="1:13" ht="51">
      <c r="A143" s="48">
        <v>141</v>
      </c>
      <c r="B143" s="134" t="s">
        <v>243</v>
      </c>
      <c r="C143" s="111" t="s">
        <v>158</v>
      </c>
      <c r="D143" s="124">
        <v>319120015</v>
      </c>
      <c r="E143" s="126" t="s">
        <v>211</v>
      </c>
      <c r="F143" s="126" t="s">
        <v>177</v>
      </c>
      <c r="G143" s="124" t="s">
        <v>178</v>
      </c>
      <c r="H143" s="124">
        <v>2</v>
      </c>
      <c r="I143" s="65">
        <v>5.5</v>
      </c>
      <c r="J143" s="123">
        <v>11</v>
      </c>
      <c r="K143" s="126" t="s">
        <v>179</v>
      </c>
      <c r="L143" s="126" t="s">
        <v>68</v>
      </c>
      <c r="M143" s="126" t="s">
        <v>69</v>
      </c>
    </row>
    <row r="144" spans="1:13" ht="38.25">
      <c r="A144" s="48">
        <v>142</v>
      </c>
      <c r="B144" s="100" t="s">
        <v>36</v>
      </c>
      <c r="C144" s="152">
        <v>43363</v>
      </c>
      <c r="D144" s="100">
        <v>891211012</v>
      </c>
      <c r="E144" s="100" t="s">
        <v>37</v>
      </c>
      <c r="F144" s="100" t="s">
        <v>38</v>
      </c>
      <c r="G144" s="153" t="s">
        <v>39</v>
      </c>
      <c r="H144" s="100">
        <v>1</v>
      </c>
      <c r="I144" s="154">
        <v>4464.28</v>
      </c>
      <c r="J144" s="154">
        <f>+I144*H144</f>
        <v>4464.28</v>
      </c>
      <c r="K144" s="100" t="s">
        <v>40</v>
      </c>
      <c r="L144" s="100" t="s">
        <v>41</v>
      </c>
      <c r="M144" s="153" t="s">
        <v>42</v>
      </c>
    </row>
    <row r="145" spans="1:13">
      <c r="A145" s="48">
        <v>143</v>
      </c>
      <c r="B145" s="155" t="s">
        <v>43</v>
      </c>
      <c r="C145" s="216">
        <v>43361</v>
      </c>
      <c r="D145" s="214">
        <v>38912013307</v>
      </c>
      <c r="E145" s="214" t="s">
        <v>44</v>
      </c>
      <c r="F145" s="214" t="s">
        <v>45</v>
      </c>
      <c r="G145" s="215" t="s">
        <v>46</v>
      </c>
      <c r="H145" s="100">
        <v>1</v>
      </c>
      <c r="I145" s="156">
        <v>2897.22</v>
      </c>
      <c r="J145" s="213">
        <f>+I145+I146+I147</f>
        <v>4362.2199999999993</v>
      </c>
      <c r="K145" s="214" t="s">
        <v>47</v>
      </c>
      <c r="L145" s="214" t="s">
        <v>48</v>
      </c>
      <c r="M145" s="215" t="s">
        <v>42</v>
      </c>
    </row>
    <row r="146" spans="1:13">
      <c r="A146" s="48">
        <v>144</v>
      </c>
      <c r="B146" s="155" t="s">
        <v>43</v>
      </c>
      <c r="C146" s="216"/>
      <c r="D146" s="214"/>
      <c r="E146" s="214"/>
      <c r="F146" s="214"/>
      <c r="G146" s="215"/>
      <c r="H146" s="100">
        <v>1</v>
      </c>
      <c r="I146" s="156">
        <v>808</v>
      </c>
      <c r="J146" s="213"/>
      <c r="K146" s="214"/>
      <c r="L146" s="214"/>
      <c r="M146" s="215"/>
    </row>
    <row r="147" spans="1:13">
      <c r="A147" s="48">
        <v>145</v>
      </c>
      <c r="B147" s="155" t="s">
        <v>49</v>
      </c>
      <c r="C147" s="216"/>
      <c r="D147" s="214"/>
      <c r="E147" s="214"/>
      <c r="F147" s="214"/>
      <c r="G147" s="215"/>
      <c r="H147" s="100">
        <v>1</v>
      </c>
      <c r="I147" s="156">
        <v>657</v>
      </c>
      <c r="J147" s="213"/>
      <c r="K147" s="214"/>
      <c r="L147" s="214"/>
      <c r="M147" s="215"/>
    </row>
    <row r="148" spans="1:13" ht="62.25" customHeight="1">
      <c r="A148" s="48">
        <v>146</v>
      </c>
      <c r="B148" s="155" t="s">
        <v>50</v>
      </c>
      <c r="C148" s="152">
        <v>43368</v>
      </c>
      <c r="D148" s="100">
        <v>333100011</v>
      </c>
      <c r="E148" s="100" t="s">
        <v>51</v>
      </c>
      <c r="F148" s="100" t="s">
        <v>52</v>
      </c>
      <c r="G148" s="153" t="s">
        <v>53</v>
      </c>
      <c r="H148" s="100">
        <v>1</v>
      </c>
      <c r="I148" s="157">
        <v>1338.39</v>
      </c>
      <c r="J148" s="157">
        <f>+I148</f>
        <v>1338.39</v>
      </c>
      <c r="K148" s="100" t="s">
        <v>54</v>
      </c>
      <c r="L148" s="158" t="s">
        <v>55</v>
      </c>
      <c r="M148" s="153" t="s">
        <v>42</v>
      </c>
    </row>
    <row r="149" spans="1:13">
      <c r="A149" s="48">
        <v>147</v>
      </c>
      <c r="B149" s="155" t="s">
        <v>56</v>
      </c>
      <c r="C149" s="216">
        <v>43369</v>
      </c>
      <c r="D149" s="214">
        <v>319130113</v>
      </c>
      <c r="E149" s="214" t="s">
        <v>57</v>
      </c>
      <c r="F149" s="214" t="s">
        <v>58</v>
      </c>
      <c r="G149" s="215" t="s">
        <v>59</v>
      </c>
      <c r="H149" s="100">
        <v>1</v>
      </c>
      <c r="I149" s="156">
        <v>1461.62</v>
      </c>
      <c r="J149" s="213">
        <f>+I149+I150+I151</f>
        <v>1857.59</v>
      </c>
      <c r="K149" s="214" t="s">
        <v>60</v>
      </c>
      <c r="L149" s="214" t="s">
        <v>48</v>
      </c>
      <c r="M149" s="215" t="s">
        <v>42</v>
      </c>
    </row>
    <row r="150" spans="1:13">
      <c r="A150" s="48">
        <v>148</v>
      </c>
      <c r="B150" s="155" t="s">
        <v>61</v>
      </c>
      <c r="C150" s="216"/>
      <c r="D150" s="214"/>
      <c r="E150" s="214"/>
      <c r="F150" s="214"/>
      <c r="G150" s="215"/>
      <c r="H150" s="100">
        <v>1</v>
      </c>
      <c r="I150" s="156">
        <v>315.98</v>
      </c>
      <c r="J150" s="213"/>
      <c r="K150" s="214"/>
      <c r="L150" s="214"/>
      <c r="M150" s="215"/>
    </row>
    <row r="151" spans="1:13">
      <c r="A151" s="48">
        <v>149</v>
      </c>
      <c r="B151" s="155" t="s">
        <v>62</v>
      </c>
      <c r="C151" s="216"/>
      <c r="D151" s="214"/>
      <c r="E151" s="214"/>
      <c r="F151" s="214"/>
      <c r="G151" s="215"/>
      <c r="H151" s="100">
        <v>1</v>
      </c>
      <c r="I151" s="156">
        <v>79.989999999999995</v>
      </c>
      <c r="J151" s="213"/>
      <c r="K151" s="214"/>
      <c r="L151" s="214"/>
      <c r="M151" s="215"/>
    </row>
    <row r="152" spans="1:13">
      <c r="A152" s="210" t="s">
        <v>14</v>
      </c>
      <c r="B152" s="211"/>
      <c r="C152" s="211"/>
      <c r="D152" s="211"/>
      <c r="E152" s="211"/>
      <c r="F152" s="211"/>
      <c r="G152" s="211"/>
      <c r="H152" s="211"/>
      <c r="I152" s="212"/>
      <c r="J152" s="49">
        <f>SUM(J3:J151)</f>
        <v>58471.29880460001</v>
      </c>
      <c r="K152" s="151"/>
      <c r="L152" s="151"/>
      <c r="M152" s="151"/>
    </row>
  </sheetData>
  <mergeCells count="20">
    <mergeCell ref="D149:D151"/>
    <mergeCell ref="E149:E151"/>
    <mergeCell ref="F149:F151"/>
    <mergeCell ref="G149:G151"/>
    <mergeCell ref="A1:M1"/>
    <mergeCell ref="A152:I152"/>
    <mergeCell ref="J145:J147"/>
    <mergeCell ref="K145:K147"/>
    <mergeCell ref="L145:L147"/>
    <mergeCell ref="M145:M147"/>
    <mergeCell ref="J149:J151"/>
    <mergeCell ref="C145:C147"/>
    <mergeCell ref="D145:D147"/>
    <mergeCell ref="E145:E147"/>
    <mergeCell ref="F145:F147"/>
    <mergeCell ref="G145:G147"/>
    <mergeCell ref="K149:K151"/>
    <mergeCell ref="L149:L151"/>
    <mergeCell ref="M149:M151"/>
    <mergeCell ref="C149:C1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COORDINACIÓN ZONAL</vt:lpstr>
      <vt:lpstr>DD PORTOVIEJO</vt:lpstr>
      <vt:lpstr>DD MANTA</vt:lpstr>
      <vt:lpstr>DD CHONE</vt:lpstr>
      <vt:lpstr>DD JAMA</vt:lpstr>
      <vt:lpstr>DD STO. DOMINGO</vt:lpstr>
      <vt:lpstr>CONSOLIDADO DE ÍNFIMA CUANTÍA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maria.teran</cp:lastModifiedBy>
  <cp:lastPrinted>2016-02-05T19:59:23Z</cp:lastPrinted>
  <dcterms:created xsi:type="dcterms:W3CDTF">2016-01-06T15:55:30Z</dcterms:created>
  <dcterms:modified xsi:type="dcterms:W3CDTF">2018-10-04T14:05:40Z</dcterms:modified>
</cp:coreProperties>
</file>