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20490" windowHeight="7695"/>
  </bookViews>
  <sheets>
    <sheet name="Consolidado " sheetId="6" r:id="rId1"/>
  </sheets>
  <definedNames>
    <definedName name="_xlnm._FilterDatabase" localSheetId="0" hidden="1">'Consolidado '!$A$6:$P$80</definedName>
    <definedName name="_xlnm.Print_Area" localSheetId="0">'Consolidado '!$A$1:$P$303</definedName>
    <definedName name="_xlnm.Print_Titles" localSheetId="0">'Consolidado '!$6:$6</definedName>
  </definedNames>
  <calcPr calcId="145621"/>
</workbook>
</file>

<file path=xl/calcChain.xml><?xml version="1.0" encoding="utf-8"?>
<calcChain xmlns="http://schemas.openxmlformats.org/spreadsheetml/2006/main">
  <c r="I285" i="6" l="1"/>
  <c r="I283" i="6"/>
  <c r="I282" i="6"/>
  <c r="I278" i="6"/>
  <c r="C277" i="6"/>
  <c r="C283" i="6" s="1"/>
  <c r="C284" i="6" s="1"/>
  <c r="C285" i="6" s="1"/>
  <c r="C286" i="6" s="1"/>
  <c r="C287" i="6" s="1"/>
  <c r="I275" i="6"/>
  <c r="C275" i="6"/>
  <c r="C276" i="6" s="1"/>
  <c r="I199" i="6" l="1"/>
  <c r="I148" i="6" l="1"/>
  <c r="I146" i="6"/>
  <c r="I98" i="6" l="1"/>
  <c r="I92" i="6"/>
  <c r="I77" i="6" l="1"/>
  <c r="I290" i="6" s="1"/>
  <c r="I297" i="6" s="1"/>
</calcChain>
</file>

<file path=xl/sharedStrings.xml><?xml version="1.0" encoding="utf-8"?>
<sst xmlns="http://schemas.openxmlformats.org/spreadsheetml/2006/main" count="1448" uniqueCount="482">
  <si>
    <t>Art. 7 de la Ley Orgánica de Transparencia y Acceso a la Información Pública - LOTAIP</t>
  </si>
  <si>
    <t>i) Información completa y detallada de los procesos precontractuales, contractuales, de adjudicación y liquidación, de las contrataciones de obras, adquisición de bienes, prestación de servicios, arrendamientos mercantiles, etc., celebrados por la institución con personas naturales o jurídicas, incluidos concesiones, permisos o autorizaciones</t>
  </si>
  <si>
    <t>Plan Anual de Contratación (PAC) al 15 de enero (Art. 22 de la Ley Orgánica del Sistema Nacional de Contratación Pública)</t>
  </si>
  <si>
    <t>Plan Anual de Contratación (PAC) vigente con reformas (link para descargar desde el portal de compraspublicas)</t>
  </si>
  <si>
    <t>Portal de Compras Públicas (SERCOP)</t>
  </si>
  <si>
    <t>www.compraspublicas.gob.ec</t>
  </si>
  <si>
    <t>CÓDIGO DEL PROCESO</t>
  </si>
  <si>
    <t>TIPO DEL PROCESO</t>
  </si>
  <si>
    <t>OBJETO DEL PROCESO</t>
  </si>
  <si>
    <t>MONTO DE LA ADJUDICACIÓN (USD)</t>
  </si>
  <si>
    <t>ETAPA DE LA CONTRATACIÓN</t>
  </si>
  <si>
    <t>LINK PARA DESCARGAR EL PROCESO DE CONTRATACIÓN DESDE EL PORTAL DE COMPRAS PÚBLICAS</t>
  </si>
  <si>
    <t>LINK PARA DESCARGAR EL LISTADO DE ÍNIFIMA CUANTÍA POR INSTITUCIÓN</t>
  </si>
  <si>
    <t>VALOR TOTAL CONTRATACIÓN DE LA INSTITUCIÓN QUE REPORTA</t>
  </si>
  <si>
    <t>FECHA ACTUALIZACIÓN DE LA INFORMACIÓN:</t>
  </si>
  <si>
    <t>PERIODICIDAD DE ACTUALIZACIÓN DE LA INFORMACIÓN:</t>
  </si>
  <si>
    <t>MENSUAL</t>
  </si>
  <si>
    <t>UNIDAD POSEEDORA DE LA INFORMACIÓN - LITERAL i):</t>
  </si>
  <si>
    <t>RESPONSABLE DE LA UNIDAD POSEEDORA DE LA INFORMACIÓN DEL LITERAL i):</t>
  </si>
  <si>
    <t>CORREO ELECTRÓNICO DEL O LA RESPONSABLE DE LA UNIDAD POSEEDORA DE LA INFORMACIÓN:</t>
  </si>
  <si>
    <t>NÚMERO TELEFÓNICO DEL O LA RESPONSABLE DE LA UNIDAD POSEEDORA DE LA INFORMACIÓN:</t>
  </si>
  <si>
    <t>05- 2563577 / EXT. 4550</t>
  </si>
  <si>
    <t>CE-20170000721908</t>
  </si>
  <si>
    <t>CATALOGO ELECTRONICO</t>
  </si>
  <si>
    <t>AQUISICION DE MATERIALES DE OFICINA PARA EL DISTRITO</t>
  </si>
  <si>
    <t>FINALIZADO</t>
  </si>
  <si>
    <t>CE-20170000769814</t>
  </si>
  <si>
    <t>CE-20170000728409</t>
  </si>
  <si>
    <t>AQUISICION DE MATERIALES  DE ASEO PARA LA OFICINAS DISTRITAL</t>
  </si>
  <si>
    <t>CE-20170000728406</t>
  </si>
  <si>
    <t>CE-20170000728405</t>
  </si>
  <si>
    <t>CE-20170000794589</t>
  </si>
  <si>
    <t>ADQUISICIÓN  DE MATERIALES DE OFICINA PARA CONSUMO DE LA COORDINACION ZONAL 4 MIES</t>
  </si>
  <si>
    <t>LIQUIDADA</t>
  </si>
  <si>
    <t>CE-20170000794587</t>
  </si>
  <si>
    <t>CE-20170000794588</t>
  </si>
  <si>
    <t xml:space="preserve">  CE-20170000793758</t>
  </si>
  <si>
    <t xml:space="preserve">CATÁLOGO ELECTRÓNICO </t>
  </si>
  <si>
    <t>SERVICIO DE ALIMENTACIÓN PARA LOS CIBVs EMBLEMÁTICOS DE SANTO DOMINGO DEL 09 AL 31 DE MARZO DE 2017</t>
  </si>
  <si>
    <t xml:space="preserve">  CE-20170000793759</t>
  </si>
  <si>
    <t>SERVICIO DE ALIMENTACIÓN PARA EL CIBV EMBLEMATICO DE LA CONCORDIA DEL 10 MARZO AL 07 DE ABRIL DE 2017</t>
  </si>
  <si>
    <t>EN EJECUCIÓN</t>
  </si>
  <si>
    <t xml:space="preserve">  CE-20170000760646</t>
  </si>
  <si>
    <t xml:space="preserve">  CE-20170000760634</t>
  </si>
  <si>
    <t xml:space="preserve">  CE-20170000760874</t>
  </si>
  <si>
    <t>CE-20170000803308</t>
  </si>
  <si>
    <t>Catálogo Electrónico</t>
  </si>
  <si>
    <t>CE-20170000803880</t>
  </si>
  <si>
    <t>CE-20170000718226</t>
  </si>
  <si>
    <t>CE-20170000718285</t>
  </si>
  <si>
    <t xml:space="preserve">CE-20170000739072 </t>
  </si>
  <si>
    <t xml:space="preserve">CE-20170000739215 </t>
  </si>
  <si>
    <t xml:space="preserve">  CE-20170000712753</t>
  </si>
  <si>
    <t>SERVICIO DE ALIMENTACIÓN PARA LOS CIBVs EMBLEMÁTICOS DE SANTO DOMINGO DEL 09 AL 31 DE ENERO 2017</t>
  </si>
  <si>
    <t xml:space="preserve">  CE-20170000712755</t>
  </si>
  <si>
    <t>SERVICIO DE ALIMENTACIÓN PARA LOS CIBVs EMBLEMÁTICOS DE LA CONCORDIA DEL 09 AL 31 DE ENERO 2017</t>
  </si>
  <si>
    <t>CE-20170000714720</t>
  </si>
  <si>
    <t>SERVICIO DE MANTENIMIENTO DE LAS OFICINAS DE LA COORDINACION ZONAL 4 MIES</t>
  </si>
  <si>
    <t>ACEPTADA</t>
  </si>
  <si>
    <t>FI-DDP-001-2017</t>
  </si>
  <si>
    <t>FERIAS INCLUSIVAS</t>
  </si>
  <si>
    <t>SERVICIO DE ALIMENTACION PARA LOS ADULTOS MAYORES DEL CENTRO GERONTOLOGICO GUILLERMINA LOOR DE MORENO MODALIDADES RESIDENCIA Y CENTRO DIURNO</t>
  </si>
  <si>
    <t>ADJUDICADA</t>
  </si>
  <si>
    <t>CE-20170000749325</t>
  </si>
  <si>
    <t>CE-20170000764783</t>
  </si>
  <si>
    <t>CE-20170000721889</t>
  </si>
  <si>
    <t>CE-20170000721888</t>
  </si>
  <si>
    <t>CE-20170000721887</t>
  </si>
  <si>
    <t>CE-20170000721886</t>
  </si>
  <si>
    <t>CE-20170000721884</t>
  </si>
  <si>
    <t>CE-20170000721882</t>
  </si>
  <si>
    <t>CE-20170000721881</t>
  </si>
  <si>
    <t>CE-20170000721894</t>
  </si>
  <si>
    <t>CE-20170000721893</t>
  </si>
  <si>
    <t>CE-20170000721892</t>
  </si>
  <si>
    <t>CE-20170000721891</t>
  </si>
  <si>
    <t>CE-20170000721890</t>
  </si>
  <si>
    <t>CE-20170000721906</t>
  </si>
  <si>
    <t>CE-20170000721907</t>
  </si>
  <si>
    <t>CE-20170000721905</t>
  </si>
  <si>
    <t>CE-20170000721883</t>
  </si>
  <si>
    <t>CE-20170000728416</t>
  </si>
  <si>
    <t>CE-20170000728404</t>
  </si>
  <si>
    <t>CE-20170000728417</t>
  </si>
  <si>
    <t>CE-20170000728419</t>
  </si>
  <si>
    <t>CE-20170000728421</t>
  </si>
  <si>
    <t>CE-20170000728423</t>
  </si>
  <si>
    <t xml:space="preserve">  CE-20170000720742</t>
  </si>
  <si>
    <t>SERVICIO DE ALIMENTACIÓN PARA LOS CIBVs EMBLEMÁTICOS DE SANTO DOMINGO DEL 01 DE FEBRERO AL 08 DE MARZO DE 2017</t>
  </si>
  <si>
    <t xml:space="preserve">  CE-20170000720735</t>
  </si>
  <si>
    <t>CE-20170000781995</t>
  </si>
  <si>
    <t>SERVICIO DE ALIMENTACION PARA PROGRAMA CIBV</t>
  </si>
  <si>
    <t>CE-20170000816272</t>
  </si>
  <si>
    <t>CE-20170000812982</t>
  </si>
  <si>
    <t>CE-20170000839806</t>
  </si>
  <si>
    <t>CE-20170000839801</t>
  </si>
  <si>
    <t>CE-20170000839805</t>
  </si>
  <si>
    <t>CE-20170000839804</t>
  </si>
  <si>
    <t>CE-20170000839803</t>
  </si>
  <si>
    <t>CE-20170000839802</t>
  </si>
  <si>
    <t>CE-20170000839799</t>
  </si>
  <si>
    <t>CE-20170000839796</t>
  </si>
  <si>
    <t>CE-20170000839800</t>
  </si>
  <si>
    <t>CE-20170000839795</t>
  </si>
  <si>
    <t>CE-20170000839797</t>
  </si>
  <si>
    <t>CE-20170000823734</t>
  </si>
  <si>
    <t>CE-20170000848528 /518</t>
  </si>
  <si>
    <t>CATÁLOGO ELECTRÓNICO</t>
  </si>
  <si>
    <t>ADQUISICIÓN DE MATERIAL DE OFICINA PARA LA UNIDAD DE TRABAJO SOCIAL</t>
  </si>
  <si>
    <t>REVISADA/EN RECEPCIÓN</t>
  </si>
  <si>
    <t xml:space="preserve">CE-20170000847497 </t>
  </si>
  <si>
    <t>SERVICIO DE ALQUILER DE VEHÍCULOS PARA LA UNIDAD DE JOAQUIN GALLEGOS LARA</t>
  </si>
  <si>
    <t>FI-MIESSDT-003-2017</t>
  </si>
  <si>
    <t>FERIA INCLUSIVA</t>
  </si>
  <si>
    <t>003-2017 CONTRATACION DE PROVISION DE ALIMENTOS Y BEBIDAS PARA LOS ADULTOS MAYORES DEL CENTRO GERONTOLOGICO DEL MIES SANTO DOMINGO DE LOS TSACHILAS</t>
  </si>
  <si>
    <t>SIE-MIESSDT-001-2017</t>
  </si>
  <si>
    <t>SUBASTA INVERSA ELETRÓNICA</t>
  </si>
  <si>
    <t>SERVICIO DE LAVADO SECADO Y PLANCHADO DE ROPA DE LOS ADULTOS MAYORES DEL CENTRO GERONTOLOGICO</t>
  </si>
  <si>
    <t>ADJUDICADA/REGISTRO DE CONTRATO</t>
  </si>
  <si>
    <t>SERVICOI DE LAVADO SECADO Y PLANCHADO DE ROPA DE LOS ADULTOS MAYORES DEL CENTRO GERONTOLOGICO</t>
  </si>
  <si>
    <t>CONTRATACION DE PROVISION DE ALIMENTOS Y BEBIDAS PARA LOS ADULTOS MAYORES DEL CENTRO GERONTOLOGICO DEL MIES SANTO DOMINGO DE LOS TSACHILAS</t>
  </si>
  <si>
    <t>SERVICIO DE LIMPIEZA DE INTERIORES TIPO 1 PARA LA COORDINACIÓN ZONAL 4 MIES</t>
  </si>
  <si>
    <t>CE-2017000072641</t>
  </si>
  <si>
    <t>CE-20170000849627</t>
  </si>
  <si>
    <t>CE-20170000821131</t>
  </si>
  <si>
    <t>SERVICIO DE LIMPIESA DE LOS DIFERNTES CIBV DEL JAMA</t>
  </si>
  <si>
    <t>CRE-DD1320-001-2017</t>
  </si>
  <si>
    <t>PROCESO DE IMPRESIÓN Y REPRODUCCIÓN DE LAMINAS DE VINIL ADHESIVA TRANSPARENTE Y MARCA PAIS DE MATERIAL PUBLICITARIO PARA CIBV?S JAMA-MIES</t>
  </si>
  <si>
    <t>ADJUDICADO</t>
  </si>
  <si>
    <t>MC-MIES-CZ-4-09-2017</t>
  </si>
  <si>
    <t>MENOR CUANTIA</t>
  </si>
  <si>
    <t>DESIERT0</t>
  </si>
  <si>
    <t>MC-MIES-CZ-4-08-2017</t>
  </si>
  <si>
    <t>ADJUDICACION</t>
  </si>
  <si>
    <t>MC-MIES-CZ-4-10-2017</t>
  </si>
  <si>
    <t>TRABAJOS DE MANTENIMIENTO DE LA INFRAESTRUCTURADEL CENTRO INFANTIL CIBV NUESTRA SEÑORA DE LA MERCED UBICADO EN EL CANTON JIPIJAPA PERTENECIENTE A LA DIRECCION DISTRITAL PORTOVIEJO</t>
  </si>
  <si>
    <t>TRABAJOS DE MANTENIMIENTO DE LA INFRAESTRUCTURA DEL CENTRO INFANTIL CIBV BUEN VIVIR JORGE MENDOZA PERTENECIENTE A LA DIRECCION DISTRITAL PORTOVIEJO</t>
  </si>
  <si>
    <t xml:space="preserve">CE-20170000868806 </t>
  </si>
  <si>
    <t>CATÁLOGO DIMÁMICO INCLUSIVO</t>
  </si>
  <si>
    <t>LIQUIDADO</t>
  </si>
  <si>
    <t>CE-20170000868847 /48/49</t>
  </si>
  <si>
    <t>CATÁLOGO DE BIENES</t>
  </si>
  <si>
    <t>MATERIAL DE OFICINA (ARCHIVADORES, ESFEROGRÁFICOS Y PAPEL)</t>
  </si>
  <si>
    <t>EN RECEPCIÓN</t>
  </si>
  <si>
    <t xml:space="preserve">CE-20170000876383 </t>
  </si>
  <si>
    <t xml:space="preserve">CE-20170000876384 </t>
  </si>
  <si>
    <t xml:space="preserve">CE-20170000876878 </t>
  </si>
  <si>
    <t xml:space="preserve">CE-20170000876879 </t>
  </si>
  <si>
    <t xml:space="preserve">CE-20170000876882 </t>
  </si>
  <si>
    <t>CE-20170000877922 /41/42</t>
  </si>
  <si>
    <t xml:space="preserve">CE-20170000881495 </t>
  </si>
  <si>
    <t xml:space="preserve">CE-20170000882638 </t>
  </si>
  <si>
    <t>CE-20170000892796</t>
  </si>
  <si>
    <t>mercedes.veintimilla@inclusion.gob.ec</t>
  </si>
  <si>
    <t xml:space="preserve">CE-20170000913348 </t>
  </si>
  <si>
    <t>CATÁLOGO DINÁMICO INCLUSIVO</t>
  </si>
  <si>
    <t>ALQUILER DE VEHÍCULOS (CAMIONETAS DOBLE CABINA) QUE INCLUYE CONDUCTOR PARA LA UNIDAD DE ACOMPAÑAMIENTO FAMILIAR</t>
  </si>
  <si>
    <t xml:space="preserve">CE-20170000919156 </t>
  </si>
  <si>
    <t>SERVICIO DE SEGURIDAD Y VIGILANCIA PARA LA DIRECCIÓN DISTRITAL</t>
  </si>
  <si>
    <t>SERVICIO DE ASEO Y LIMPIEZA ( 4 MESES)</t>
  </si>
  <si>
    <t>PROCESO</t>
  </si>
  <si>
    <t>CE-20170000870653</t>
  </si>
  <si>
    <t xml:space="preserve">ADQUISICION DE ALIMENTACION DEL CIBV EMBLEMATICO COJIMIES Y COAQUE   </t>
  </si>
  <si>
    <t>CE-20170000849405</t>
  </si>
  <si>
    <t>SERVICIO DE SEGURIDAD Y VIGILANCIA ( 2 MESES)</t>
  </si>
  <si>
    <t>ADQUISICION DE ALIMENTACION DEL CIBV EMBLEMATICO  MARIA LUISA ( 2 MESES)</t>
  </si>
  <si>
    <t>FINALIZADA</t>
  </si>
  <si>
    <t>CE-20170000829176</t>
  </si>
  <si>
    <t>CE-20170000728415</t>
  </si>
  <si>
    <t>MATERIALES DE ASEO</t>
  </si>
  <si>
    <t>CE-20170000728414</t>
  </si>
  <si>
    <t>CE-20170000879746</t>
  </si>
  <si>
    <t xml:space="preserve">MATERIALES DE OFICINA </t>
  </si>
  <si>
    <t>CE-201700008726639</t>
  </si>
  <si>
    <t>CE-20170000879747</t>
  </si>
  <si>
    <t>CE-20170000879750</t>
  </si>
  <si>
    <t>CE-201700008726638</t>
  </si>
  <si>
    <t>CE-20170000879749</t>
  </si>
  <si>
    <t>CE-20170000879761</t>
  </si>
  <si>
    <t>CE-201700008244667</t>
  </si>
  <si>
    <t>CE-20170000879752</t>
  </si>
  <si>
    <t>CE-20170000872640</t>
  </si>
  <si>
    <t>CE-20170000872642</t>
  </si>
  <si>
    <t>CE-20170000872643</t>
  </si>
  <si>
    <t>CE-20170000872648</t>
  </si>
  <si>
    <t>CE-20170000879760</t>
  </si>
  <si>
    <t>CE-20170000879758</t>
  </si>
  <si>
    <t>CE-20170000872659</t>
  </si>
  <si>
    <t>CE-20170000879757</t>
  </si>
  <si>
    <t>CE-20170000879756</t>
  </si>
  <si>
    <t>CE-20170000879755</t>
  </si>
  <si>
    <t>CE-20170000879754</t>
  </si>
  <si>
    <t>CE-20170000879753</t>
  </si>
  <si>
    <t>EJECUCION DE CONTRATO</t>
  </si>
  <si>
    <t>MCO-MIESZ4-12</t>
  </si>
  <si>
    <t>TRABAJOS DE MANTENIMIENTO DE LA INFRAESTRUCTURA DEL CIBV BUEN JESUS PERTENECIENTES A LA DIRECCION DISTRITAL PORTOVIEJO</t>
  </si>
  <si>
    <t>CALIFICACION  DE PARTICIPANTES</t>
  </si>
  <si>
    <t>MCO-MIESZ4-13</t>
  </si>
  <si>
    <t>MANTENIMIENTO DE LA INFRAESTRUCTURA DEL CENTRO GERONTOLOGICO GUILLERMINA LOOR  UBICADO EN EL CANTON PORTOVIEJO</t>
  </si>
  <si>
    <t>CE-20170000924904</t>
  </si>
  <si>
    <t>ADQUISICION DE LLANTAS PARA EL PARQUE AUTOMOTOR DE LA COORDINACION ZONAL 4</t>
  </si>
  <si>
    <t>CE-20170000924903</t>
  </si>
  <si>
    <t xml:space="preserve">CE-20170000926211 </t>
  </si>
  <si>
    <t>Catálogo Dinámico Inclusivo</t>
  </si>
  <si>
    <t>En recepción</t>
  </si>
  <si>
    <t>CE-20170000927967/68/69/70/71/72/73/74/75/76/77</t>
  </si>
  <si>
    <t xml:space="preserve">CE-20170000931475 </t>
  </si>
  <si>
    <t>CE-20170000932444 /45/46</t>
  </si>
  <si>
    <t>CE-20170000893202</t>
  </si>
  <si>
    <t>ADQUISICION DE ALIMENTACION DEL CIBV EMBLEMATICO MARIA LUISA</t>
  </si>
  <si>
    <t>CE-20170000879315</t>
  </si>
  <si>
    <t xml:space="preserve">SERVICIO DE TRANSPORTE </t>
  </si>
  <si>
    <t>CE-20170000876188</t>
  </si>
  <si>
    <t xml:space="preserve">ADQUISICION DE LLANTAS </t>
  </si>
  <si>
    <t xml:space="preserve">ADQUISICION DE ALIMENTACION PARA LOS CIBV SUSURRO DE MAR Y COAQUE </t>
  </si>
  <si>
    <t>CE-20170000941780</t>
  </si>
  <si>
    <t xml:space="preserve">CONTRATACION DEL SERVICIO DE ASEO Y LIMPIEZA DE LA DIRECCION DISTRITAL </t>
  </si>
  <si>
    <t>ENTREGA DEL SERVICIO</t>
  </si>
  <si>
    <t>CE-20170000956070</t>
  </si>
  <si>
    <t xml:space="preserve">VIGILANCIA Y SEGURIDAD PRIVADA PARA LA DIRECCION DISTRITAL </t>
  </si>
  <si>
    <t>CE-20170000963850</t>
  </si>
  <si>
    <t>ALQUILER DE CAMIONETA PARA UNIDAD DE ACOMPAÑAMIENTO FAMILIAR</t>
  </si>
  <si>
    <t>CE-20170000963851</t>
  </si>
  <si>
    <t>APROBADA</t>
  </si>
  <si>
    <t>CE20170000952801</t>
  </si>
  <si>
    <t>PUNTO DE SERVICIO INSTITUCIONAL DE 24 HORAS PERMANENTES SIN ARMAS</t>
  </si>
  <si>
    <t>CE-20170000962067</t>
  </si>
  <si>
    <t>ADQUISICION DE MATERIALES DE OFICINA PARA LOS FUNCIONARIOS DE LA COORDINACION ZONAL 4 MIES MANABI SANTO DOMINGO DE LOS TSACHILAS</t>
  </si>
  <si>
    <t>CE-20170000962070</t>
  </si>
  <si>
    <t>CE-20170000962064</t>
  </si>
  <si>
    <t>CE-20170000962065</t>
  </si>
  <si>
    <t>CE-20170000962066</t>
  </si>
  <si>
    <t>CE-20170000962068</t>
  </si>
  <si>
    <t>2.02</t>
  </si>
  <si>
    <t>CE-20170000962069</t>
  </si>
  <si>
    <t>CE-20170000962072</t>
  </si>
  <si>
    <t>CRE-CZ4MIES-005-2017</t>
  </si>
  <si>
    <t>REGIMEN ESPECIAL</t>
  </si>
  <si>
    <t>MANTENIMIENTO/REPARACION Y ADQUISICION DE REPUESTOS/ACCESORIOS DE LOS VEHICULOS PERTENECIENTES AL PARQUE AUTOMOTOR DE LA CZ4</t>
  </si>
  <si>
    <t>DESIERTA</t>
  </si>
  <si>
    <t>CRE-CZ4MIES-006-2017</t>
  </si>
  <si>
    <t>SERVICIO DE DIFUSION DE LA COORDINACION ZONAL 4 MIES MANABI-SANTO DOMINGO DE LOS TSACHILAS (SERVICIO DE UN PROFECIONAL PARA QUE REALICE LA PRODUCCION DE UN VIDEO INFORMATIVO Y SEIS CAPSULAS TESTIMONIALES COMO MATERIALES INFORMATIVOS PARA LA SOCIALIZACION</t>
  </si>
  <si>
    <t>CE-20170000946290</t>
  </si>
  <si>
    <t>ADQUISICION DE MATERIALES DE ASEO CIBV EMBLEMATICOS</t>
  </si>
  <si>
    <t>CE-20170000930368</t>
  </si>
  <si>
    <t xml:space="preserve">SERVICIO DE SEGURIDAD Y VIGILANCIA PARA LOS CIBV </t>
  </si>
  <si>
    <t>CE-20170000882984</t>
  </si>
  <si>
    <t>ALQUILER DE CAMIONETAS PARA LA UNIDAD DE TRABAJO SOCIAL</t>
  </si>
  <si>
    <t>CE-20170000930344</t>
  </si>
  <si>
    <t xml:space="preserve">SERVICIO DE ALIMENTACION PARA LOS CIBV </t>
  </si>
  <si>
    <t>12,724,80</t>
  </si>
  <si>
    <t>CE-20170000946289</t>
  </si>
  <si>
    <t xml:space="preserve">MATERIALES DE ASEO PARA CENTRO GERONTOLOGICO PEDERNALES </t>
  </si>
  <si>
    <t>CE-20170000946288</t>
  </si>
  <si>
    <t xml:space="preserve">CE-20170000964782 </t>
  </si>
  <si>
    <t>SERVICIO DE SEGURIDAD Y VIGILANCIA PRIVADA LAS 24 HORAS DEL DÍA</t>
  </si>
  <si>
    <t xml:space="preserve">CE-20170000966037 </t>
  </si>
  <si>
    <t>SERVICIO DE ALQUILER DE VEHÍCULOS DE TRANSPORTE PARA LA MOVILIZACIÓN DE LOS TAF AL ACOMPAÑAMIENTO FAMILIAR</t>
  </si>
  <si>
    <t xml:space="preserve">CE-20170000954470 </t>
  </si>
  <si>
    <t>SERVICIO DE ASEO Y LIMPIEZA DEL CIBV EMBLEMÁTICO "ANGEL DE MI GUARDA" DEL CANTÓN ROCAFUERTE</t>
  </si>
  <si>
    <t xml:space="preserve">CE-20170000951485 </t>
  </si>
  <si>
    <t xml:space="preserve">CE-20170000946664 </t>
  </si>
  <si>
    <t xml:space="preserve">CE-20170000966061 </t>
  </si>
  <si>
    <t>SERVICIO DE ASEO Y LIMPIEZA DE LA DIRECCIÓN DISTRITAL 13D07 CHONE-FLAVIO ALFARO MIES</t>
  </si>
  <si>
    <t xml:space="preserve">  CE-20170000946168</t>
  </si>
  <si>
    <t>Finalizada</t>
  </si>
  <si>
    <t xml:space="preserve">CE-20170000946709 </t>
  </si>
  <si>
    <t xml:space="preserve">CE-20170000946763 </t>
  </si>
  <si>
    <t xml:space="preserve">CE-20170000952557 </t>
  </si>
  <si>
    <t xml:space="preserve">  CE-20170000957925/26</t>
  </si>
  <si>
    <t xml:space="preserve">  CE-20170000961836/37/38/39/40/41/42/43/44/45/46</t>
  </si>
  <si>
    <t xml:space="preserve">CE-20170000963567 </t>
  </si>
  <si>
    <t>CE-20170000965554</t>
  </si>
  <si>
    <t xml:space="preserve">CONTRATACION DEL SERVICIO DE ASEO Y LIMPIEZA DE LAS INSTALACIONES DEL CENTRO EMBLEMATICO NUESTRA SEÑORA DE LA MERCED DISTRITO PORTOVIEJO </t>
  </si>
  <si>
    <t>MCS-DDP-MIES-01-2017</t>
  </si>
  <si>
    <t>SERVICIO DE MANTENIMIENTO PREVENTIVO Y CORRECTIVO DE LOS VEHICULOS DE LA DIRECCION DISTRITAL 13D01</t>
  </si>
  <si>
    <t>CE-20170000950508</t>
  </si>
  <si>
    <t>CONTRATACION DEL SERVICIO DE SEGURIDAD Y VIGILANCIA PARA LAS INSTALACIONES DEL CENTRO GERONTOLOGICO DISTRITO PORTOVIEJO</t>
  </si>
  <si>
    <t>CE-20170000920012</t>
  </si>
  <si>
    <t>CONTRATACION DEL SERVICIO DE ALQUILER DE VEHICULOS DE TRANSPORTE</t>
  </si>
  <si>
    <t>CE-20170000946439</t>
  </si>
  <si>
    <t>CE-20170000950387</t>
  </si>
  <si>
    <t>CE-20170000959381</t>
  </si>
  <si>
    <t xml:space="preserve">ADQUISICION DE MATERIALES DE OFICINA PARA LA DIRECCION DISTRITAL PORTOVIEJO 13D01 </t>
  </si>
  <si>
    <t>CE-20170000959380</t>
  </si>
  <si>
    <t>ADQUISICION DE MATERIALES DE OFICINA PARA LA DIRECCION DISTRITAL PORTOVIEJO 13D02</t>
  </si>
  <si>
    <t>CE-20170000959379</t>
  </si>
  <si>
    <t>ADQUISICION DE MATERIALES DE OFICINA PARA LA DIRECCION DISTRITAL PORTOVIEJO 13D03</t>
  </si>
  <si>
    <t>CE-20170000959378</t>
  </si>
  <si>
    <t>ADQUISICION DE MATERIALES DE OFICINA PARA LA DIRECCION DISTRITAL PORTOVIEJO 13D04</t>
  </si>
  <si>
    <t>CE-20170000959377</t>
  </si>
  <si>
    <t>ADQUISICION DE MATERIALES DE OFICINA PARA LA DIRECCION DISTRITAL PORTOVIEJO 13D05</t>
  </si>
  <si>
    <t>CE-20170000959376</t>
  </si>
  <si>
    <t>ADQUISICION DE MATERIALES DE OFICINA PARA LA DIRECCION DISTRITAL PORTOVIEJO 13D06</t>
  </si>
  <si>
    <t>CE-20170000959375</t>
  </si>
  <si>
    <t>ADQUISICION DE MATERIALES DE OFICINA PARA LA DIRECCION DISTRITAL PORTOVIEJO 13D07</t>
  </si>
  <si>
    <t>CE-20170000959374</t>
  </si>
  <si>
    <t>ADQUISICION DE MATERIALES DE OFICINA PARA LA DIRECCION DISTRITAL PORTOVIEJO 13D08</t>
  </si>
  <si>
    <t>CE-20170000955006</t>
  </si>
  <si>
    <t>ADQUISICION DE PRENDAS DE PROTECCION MANDILES PARA LAS EDUCADORAS DE LOS CIBVS JORGE MENDOZA Y NUESTRA SEÑORA DE LA MERCED DEL DISRTITO PORTOVIEJO 13D01-PORTOVIEJO</t>
  </si>
  <si>
    <t>CRE-CZ4-MIES-007-2017</t>
  </si>
  <si>
    <t xml:space="preserve">CONTRATACION PARA EL MANTENIMIENTO VEHICULAR Y ADQUISICION DE REPUESTOS Y ACCSESORIOS DE LOS VEHICULOS PERTENECIENTES AL PARQUE AUTOMOTOR DE LA COORDINACION ZONAL 4 </t>
  </si>
  <si>
    <t>CONTRATACION DEL SERVICIO DE MANTENIMIENTO PREVENTIVO Y CORRECTIVO Y ADQUISICION DE ACCESORIOS/REPUESTOS PARA EL PARQUE AUTOMOTOR DE LA COORDINACION ZONAL 4 MIES CHEVROLET DMAX PLACA: MEI-1107, MEI-1090, MEI-1034 Y MITSUBISHI DE PLACAS PEN-0859</t>
  </si>
  <si>
    <t>ADJUDICADO REGISTRO DE CONTRATO</t>
  </si>
  <si>
    <t>CRE-CZ4-MIES-008-2017</t>
  </si>
  <si>
    <t xml:space="preserve">CE-20170000969525 </t>
  </si>
  <si>
    <t>ADQUISICION DE MATERIALES DE ASEO PARA EL CIBV JORGE MENDOZA DEL DISTRITO PORTOVIEJO</t>
  </si>
  <si>
    <t xml:space="preserve">CE-20170000969526 </t>
  </si>
  <si>
    <t>CE-20170000969527</t>
  </si>
  <si>
    <t>CE-20170000969528</t>
  </si>
  <si>
    <t>CE-20170000969529</t>
  </si>
  <si>
    <t>CE-20170000969530</t>
  </si>
  <si>
    <t>CE-20170000969531</t>
  </si>
  <si>
    <t>CE-20170000969532</t>
  </si>
  <si>
    <t>CE-20170000969533</t>
  </si>
  <si>
    <t>CE-20170000969534</t>
  </si>
  <si>
    <t>CE-20170000969535</t>
  </si>
  <si>
    <t>CE-20170000969536</t>
  </si>
  <si>
    <t>CE-20170000969537</t>
  </si>
  <si>
    <t>CE-20170000969540</t>
  </si>
  <si>
    <t>SERVICIO DE MOVILIZACION DE TECNICOS DE ACOMPAÑAMIENTO FAMILIAR</t>
  </si>
  <si>
    <t>CE-20170000970920</t>
  </si>
  <si>
    <t>CE-20170000970929</t>
  </si>
  <si>
    <t>SERVICIO DE ALQUILER DE VEHÍCULOS DE TRANSPORTE PARA LA MOVILIZACIÓN DE LA TECNICA BONO JOAQUIN GALLEGOS LARA</t>
  </si>
  <si>
    <t>CE-20170000984342</t>
  </si>
  <si>
    <t>CE-20170000984346</t>
  </si>
  <si>
    <t xml:space="preserve">CE-20170000967068 </t>
  </si>
  <si>
    <t>Catálogo de Servicios</t>
  </si>
  <si>
    <t xml:space="preserve">CE-20170000969160 </t>
  </si>
  <si>
    <t xml:space="preserve">CE-20170000976667 </t>
  </si>
  <si>
    <t>CE-20170000982545</t>
  </si>
  <si>
    <t xml:space="preserve">CE-20170000986736 </t>
  </si>
  <si>
    <t xml:space="preserve">CE-20170000988179 </t>
  </si>
  <si>
    <t xml:space="preserve">CE-20170000987189 </t>
  </si>
  <si>
    <t>CE-20170000943770</t>
  </si>
  <si>
    <t>SERVICIO DE ALIMENTACION PARA PROGRAMAS INFANTILES CIBV</t>
  </si>
  <si>
    <t>CE-20170000728408</t>
  </si>
  <si>
    <t>ADQUISICION DE MATERIALES DE ASEO PARA LAS OFICINA DE LA DIRECCION DISTRITAL 13D10 JAMA-PEDERNALES</t>
  </si>
  <si>
    <t>CE-20170000946293</t>
  </si>
  <si>
    <t>CE-20170000946292</t>
  </si>
  <si>
    <t>CE-20170000946291</t>
  </si>
  <si>
    <t>CE-20170000946287</t>
  </si>
  <si>
    <t>CE-20170000963866</t>
  </si>
  <si>
    <t>SERVICIO DE ALQUILAR DE VEHICULO DE TRASPORTE COMERCIAL EN LAS MODALIDADES DE CARGA LIVIANA Y MIXTA QUE INCLUYA CON CONDUCTOR.</t>
  </si>
  <si>
    <t>CE-20170000966257</t>
  </si>
  <si>
    <t>CE-20170000962166</t>
  </si>
  <si>
    <t>CE-20170001004628</t>
  </si>
  <si>
    <t>SERVICIO DE AGUA POR TANQUERO PARA LOS CIBV DE LA DIRECCIÓN DISTRITAL</t>
  </si>
  <si>
    <t>CE-20170001016391</t>
  </si>
  <si>
    <t>SERVICIO DE ASEO Y LIMPIEZA PARA CIBV Y OFICINAS ADMINISTRATIVAS</t>
  </si>
  <si>
    <t>CE-20170001016415</t>
  </si>
  <si>
    <t>SERVICIO DE REFRIGERIOS PARA EVENTO DE BONO JOAQUIN GALLEGOS LARA</t>
  </si>
  <si>
    <t>CE-20170001017979</t>
  </si>
  <si>
    <t>CE-2017000097621</t>
  </si>
  <si>
    <t>7125.88</t>
  </si>
  <si>
    <t>CE-20170000946284</t>
  </si>
  <si>
    <t>CE-20170000946283</t>
  </si>
  <si>
    <t>CE-20170000946286</t>
  </si>
  <si>
    <t>CE-20170000846285</t>
  </si>
  <si>
    <t>CE-20170000937385</t>
  </si>
  <si>
    <t xml:space="preserve">SERVICIO DE CONTRATACION DE VEHICULO DE VEHICULOS DE TRASPORTE Y CARGA LIVIANA </t>
  </si>
  <si>
    <t>CE-20170000985843</t>
  </si>
  <si>
    <t>CE20170000969556</t>
  </si>
  <si>
    <t>CE-20170000986209</t>
  </si>
  <si>
    <t>SERVICIO DE LIMPIEZA DE INTERIORES TIPO II PARA LA COORDINACIÓN ZONAL 4 MIES</t>
  </si>
  <si>
    <t>CE-20170001012442</t>
  </si>
  <si>
    <t xml:space="preserve">CE-20170001002202 </t>
  </si>
  <si>
    <t>CE-20170001002204</t>
  </si>
  <si>
    <t xml:space="preserve">  CE-20170001005543 </t>
  </si>
  <si>
    <t xml:space="preserve">  CE-20170001010883/85</t>
  </si>
  <si>
    <t xml:space="preserve">  CE-20170001018524 </t>
  </si>
  <si>
    <t xml:space="preserve">  CE-20170001019797 </t>
  </si>
  <si>
    <t xml:space="preserve">  De la CE-20170001019809 a la CE-20170001019817</t>
  </si>
  <si>
    <t xml:space="preserve">CE-20170001021330 </t>
  </si>
  <si>
    <t xml:space="preserve">  CE-20170001022617 </t>
  </si>
  <si>
    <t>De la CE-20170001024182 a la CE-20170001024205</t>
  </si>
  <si>
    <t>De la CE-20170001024227 a la CE-20170001024230</t>
  </si>
  <si>
    <t>De la CE-20170001024419 a la CE-20170001024421</t>
  </si>
  <si>
    <t xml:space="preserve">CE-20170001024703 </t>
  </si>
  <si>
    <t>CE-20170001027272/73</t>
  </si>
  <si>
    <t xml:space="preserve">CE-20170001027279 </t>
  </si>
  <si>
    <t xml:space="preserve">CE-20170001027286 </t>
  </si>
  <si>
    <t xml:space="preserve">CE-20170001027288  </t>
  </si>
  <si>
    <t>REMIESSDT-002-2017</t>
  </si>
  <si>
    <t>Régimen Especial</t>
  </si>
  <si>
    <r>
      <t xml:space="preserve">COMENTARIO (DE SER EL CASO): </t>
    </r>
    <r>
      <rPr>
        <sz val="12"/>
        <rFont val="Arial"/>
        <family val="2"/>
      </rPr>
      <t>……………………………..</t>
    </r>
  </si>
  <si>
    <t>SERVICIO DE ASEO Y LIMPIEZA DE LAS OFICINAS DE LA DIRECCIÓN DISTRITAL 13D07 CHONE-FLAVIO ALFARO-MIES</t>
  </si>
  <si>
    <t>SERVICIO DE ALIMENTACIÓN PARA LOS NIÑOS Y NIÑAS DEL CIBV EMBLEMÁTICO “ÁNGEL DE MI GUARDA” DEL CANTÓN ROCAFUERTE</t>
  </si>
  <si>
    <t>SERVICIO DE SEGURIDAD Y VIGILANCIA PRIVADA PARA LAS INSTALACIONES DE LAS OFICINAS DE LA DIRECCIÓN DISTRITAL 13D07 CHONE-FLAVIO ALFARO-MIES</t>
  </si>
  <si>
    <t>SERVICIO DE ASEO Y LIMPIEZA DEL CIBV EMBLEMÁTICO “ÁNGEL DE MI GUARDA” DEL CANTÓN ROCAFUERTE</t>
  </si>
  <si>
    <t>SERVICIO DE ALIMENTACIÓN PARA LOS NIÑOS Y NIÑAS DEL CIBV DE ATENCIÓN DIRECTA “PARVULITOS ALEGRES” DEL CANTÓN BOLÍVAR</t>
  </si>
  <si>
    <t>SERVICIO DE ASEO Y LIMPIEZA DEL CIBV DE ATENCIÒN DIRECTA "PARVULITOS ALEGRES" DEL CANTÓN BOLIVAR</t>
  </si>
  <si>
    <t>REVISIÓN, LIMPIEZA Y REGULACIÓN DE FRENOS</t>
  </si>
  <si>
    <t xml:space="preserve">SERVICIO DE CAMBIO DE ACEITE Y FILTRO DE ACEITE DE: VEHÍCULOS A GASOLINA (5 CUARTOS DE ACEITE 10W30 Ó 20W50), SE EXCEPTÚA A LOS VEHÍCULOS QUE CUMPLAN CON EL PRINCIPIO DE VIGENCIA TECNOLÓGICA </t>
  </si>
  <si>
    <t xml:space="preserve">SERVICIO DE CAMBIO DE ACEITE Y FILTRO DE ACEITE DE: VEHÍCULOS A GASOLINA (6 CUARTOS DE ACEITE 10W30 Ó 20W50), SE EXCEPTÚA A LOS VEHÍCULOS QUE CUMPLAN CON EL PRINCIPIO DE VIGENCIA TECNOLÓGICA </t>
  </si>
  <si>
    <t>SERVICIO DE ALIMENTACIÓN PARA PROGRAMAS INFANTILES CIBV</t>
  </si>
  <si>
    <t xml:space="preserve">SERVICIO DE ALQUILER DE VEHÍCULOS DE TRANSPORTE COMERCIAL EN LAS MODALIDADES DE CARGA LIVIANA Y MIXTA, QUE INCLUYAN CONDUCTOR (CAMIONETA DOBLE CABINA) </t>
  </si>
  <si>
    <t>SERVICIO DE ASEO Y LIMPIEZA TIPO III PARA EL CENTRO GERONTOLÓGICO, PARA UN PERIODO DE DOS MESES (DEL 11 DE JULIO AL 11 DE SEPTIEMBRE DE 2017)</t>
  </si>
  <si>
    <t>ADQUISICIÓN DE MATERIAL DIDÁCTICO PARA CNH</t>
  </si>
  <si>
    <t>SERVICIO DE ALIMENTACIÓN PARA PROGRAMAS CIBVS "LA CONCORDIA", PARA EL PERIODO DEL 18 DE JULIO AL 07 DE SEPTIEMBRE DE 2017</t>
  </si>
  <si>
    <t>ADQUISICIÓN DE MATERIAL DE ASEO PARA LAS UNIDADES ADMINISTRATIVAS</t>
  </si>
  <si>
    <t>ALQUILER DE VEHÍCULOS PARA LA UNIDAD DE TRABAJO SOCIAL (6 DÍAS - DEL 09 AL 17 DE AGOSTO)</t>
  </si>
  <si>
    <t>ALQUILER DE VEHÍCULOS PARA LA UNIDAD DE TRABAJO SOCIAL (1 MES DEL 08 DE AGOSTO AL 07 DE SEPTIEMBRE)</t>
  </si>
  <si>
    <t>ADQUISICIÓN DE MATERIAL DE OFICINA (CAJAS DE CARTÓN - ARCHIVADORES) PARA LAS UNIDADES ADMINISTRATIVAS.</t>
  </si>
  <si>
    <t>ADQUISICIÓN DE MATERIAL DIDÁCTICO (FRANELA) PARA CNH - SERVICIOS SOCIALES</t>
  </si>
  <si>
    <t>ALQUILER DE VEHÍCULOS PARA LA UNIDAD DE TRABAJO SOCIAL (4 MESES - DEL 24 DE AGOSTO AL 28 DE DICIEMBRE)</t>
  </si>
  <si>
    <t>SERVICIO DE REFRIGERIOS PARA EVENTOS "PACTO POR LA TERNURA" EN SANTO DOMINGO Y LA CONCORDIA</t>
  </si>
  <si>
    <t>SERVICIO TEMPORAL DE SEGURIDAD FÍSICA Y VIGILANCIA PRIVADA (POR HORAS) NOCTURNO PARA LOS CIBVS EMBLEMÁTICOS DE SANTO DOMINGO PARA (UN MES)</t>
  </si>
  <si>
    <t xml:space="preserve">SERVICIO DE ALIMENTACIÓN PARA PROGRAMA CIBV EMBLEMÁTICO "LA CONCORDIA", PARA EL PERIODO DEL 08 DE SEPTIEMBRE AL 31 DE OCTUBRE </t>
  </si>
  <si>
    <t>SERVICIO DE ALIMENTACIÓN PARA PROGRAMAS CIBVS EMBLEMÁTICOS "TEJIENDO EL FUTURO", "HORIZONTE DE OPORTUNIDADES" Y "LUZ DEL MAÑANA", PARA EL PERIODO DEL 15 DE SEPTIEMBRE AL 14 DE OCTUBRE</t>
  </si>
  <si>
    <t>ALQUILER DE VEHÍCULOS (CAMIONETAS DOBLE CABINA) QUE INCLUYE CONDUCTOR PARA LA UNIDAD JOAQUÍN GALLEGOS LARA, PARA UN PERIODO DE 9 DÍAS</t>
  </si>
  <si>
    <t>SERVICIO DE LIMPIEZA TIPO III PARA EL CIBV EMBLEMÁTICO LA CONCORDIA (UN MES)</t>
  </si>
  <si>
    <t>SERVICIO DE LIMPIEZA TIPO III PARA LOS CIBVS EMBLEMÁTICOS "TEJIENDO EL FUTURO", "HORIZONTE DE OPORTUNIDADES" Y "LUZ DEL MAÑANA" (UN MES)</t>
  </si>
  <si>
    <t>ALQUILER DE VEHÍCULOS (CAMIONETAS DOBLE CABINA) QUE INCLUYE CONDUCTOR PARA LA UNIDAD JOAQUIN GALLEGOS LARA, PARA UN PERIODO DE 2 MESES</t>
  </si>
  <si>
    <t>SERVICIO DE ASEO Y LIMPIEZA TIPO III PARA LOS CIBVS EMBLEMÁTICOS DEL CANTÓN SANTO DOMINGO, PARA EL PERIODO DE NOVIEMBRE Y DICIEMBRE DE 2017.</t>
  </si>
  <si>
    <t>SERVICIO DE ASEO Y LIMPIEZA TIPO III PARA EL CIBV EMBLEMÁTICO DEL CANTÓN LA CONCORDIA, PARA EL PERIODO DE NOVIEMBRE Y DICIEMBRE DE 2017.</t>
  </si>
  <si>
    <t>SERVICIO DE SEGURIDAD FÍSICA Y VIGILANCIA PRIVADA PARA LOS CIBVS EMBLEMÁTICOS DEL CANTÓN SANTO DOMINGO, PARA EL PERIODO DEL 12 DE OCTUBRE AL 12 DE DICIEMBRE DE 2017.</t>
  </si>
  <si>
    <t>SERVICIO DE ALIMENTACIÓN PARA LOS CIBVS EMBLEMÁTICOS DEL CANTÓN SANTO DOMINGO PARA EL PERIODO DEL 18 DE OCTUBRE AL  DE DICIEMBRE DE 2017.</t>
  </si>
  <si>
    <t>SERVICIO DE ALIMENTACIÓN PARA EL CIBV EMBLEMÁTICO DEL CANTÓN LA CONCORDIA PARA EL PERIODO DE NOVIEMBRE Y DICIEMBRE DE 2017.</t>
  </si>
  <si>
    <t>SERVICIO DE REFRIGERIOS PARA EVENTO "JUNTOS POR LA INCLUSIÓN"</t>
  </si>
  <si>
    <t>MATERIAL DE OFICINA PARA SER USADO EN EVENTO "JUNTOS POR LA INCLUISIÓN"</t>
  </si>
  <si>
    <t>SERVICIO DE SEGURIDAD FÍSICA Y VIGILANCIA PRIVADA PARA LAS INSTALACIONES DE LA DIRECCIÓN DISTRITAL, DURANTE EL PERIODO DEL 26 DE OCTUBRE A 26 DE DICIEMBRE DE 2017.</t>
  </si>
  <si>
    <t>SERVICIO DE ASEO Y LIMPIEZA TIPO III PARA EL CENTRO GERONTOLÓGICO PARA EL PERIODO DE OCTUBRE A DICIEMBRE DE 2017.</t>
  </si>
  <si>
    <t>ADQUISICIÓN DE MATERIAL DE OFICINA PARA LOS CENTROS INFANTILES DEL BUEN VIVIR.</t>
  </si>
  <si>
    <t>ADQUISICIÓN DE MATERIAL DE OFICINA PARA LAS UNIDADES ADMINISTRATIVAS.</t>
  </si>
  <si>
    <t>ADQUISICIÓN DE NEUMÁTICOS PARA LOS VEHÍCULOS INSTITUCIONALES DE LA DIRECCIÓN DISTRITAL.</t>
  </si>
  <si>
    <t>SERVICIO DE REFRIGERIOS PARA EVENTO "MI VOZ, MI COMUNIDAD" A REALIZARSE EL 03 DE DICIEMBRE DE 2017.</t>
  </si>
  <si>
    <t>ADQUISICIÓN DE MANDILES PARA PERSONAL DE TRABAJO DEL CENTRO GERONTOLÓGICO</t>
  </si>
  <si>
    <t>SERVICIO DE ASEO Y LIMIPIEZA TIPO III PARA LAS INSTALACIONES DEL A DIRECCIÓN DISTRITAL DURANTE LOS MESES DE NOVIEMBRE Y DICIEMBRE DE 2017.</t>
  </si>
  <si>
    <t>SERVICIO DE MANTENIMIENTO DE ÁRES VERDES, JARDINES Y VEREDAS DE LAS INSTALACIONES INTERNAS DE LA DIRECCIÓN DISTRITAL DURANTE LOS MESES DE NOVIEMBRE Y DICIEMBRE DE 2017.</t>
  </si>
  <si>
    <t>SERVICIO DE SEGURIDAD FÍSICA Y VIGILANCIA PRIVADA PARA LOS CIBVS EMBLEMÁTICOS DEL CANTÓN SANTO DOMINGO, PARA EL PERIODO DEL 13 AL 31 DE DICIEMBRE DE 2017.</t>
  </si>
  <si>
    <t>SERVICIO DE TRANSPORTE Y DISTRIBUCIÓN DE CORRESPONDENCIA A NIVEL LOCAL Y NACIONAL PARA LA DIRECCIÓN DISTRITAL.</t>
  </si>
  <si>
    <t>VALOR TOTAL DE CONTRATACIONES</t>
  </si>
  <si>
    <t>VALOR TOTAL DE ÍNFIMAS CUANTÍAS EJECUTADAS - COORDIANCIÓN ZONAL 4</t>
  </si>
  <si>
    <t>VALOR TOTAL DE ÍNFIMAS CUANTÍAS EJECUTADAS - DIRECCIÓN DISTRITAL PORTOVIEJO</t>
  </si>
  <si>
    <t>VALOR TOTAL DE ÍNFIMAS CUANTÍAS EJECUTADAS - DIRECCIÓN DISTRITAL MANTA</t>
  </si>
  <si>
    <t>VALOR TOTAL DE ÍNFIMAS CUANTÍAS EJECUTADAS - DIRECCIÓN DISTRITAL CHONE</t>
  </si>
  <si>
    <t>VALOR TOTAL DE ÍNFIMAS CUANTÍAS EJECUTADAS - DIRECCIÓN DISTRITAL JAMA</t>
  </si>
  <si>
    <t>VALOR TOTAL DE ÍNFIMAS CUANTÍAS EJECUTADAS - DIRECCIÓN DISTRITAL SANTO DOMINGO</t>
  </si>
  <si>
    <t>ÍNFIMAS CUANTÍAS DE LA CZ4 Y SUS DISTRITOS</t>
  </si>
  <si>
    <t>COORDINACIÓN ZONAL 4</t>
  </si>
  <si>
    <t>VEINTIMILLA CHINGA MERCEDES MARGARITA</t>
  </si>
  <si>
    <t>REVISADA</t>
  </si>
  <si>
    <t>SIN EFECTO</t>
  </si>
  <si>
    <t>AQUISICIÓN DE MATERIALES DE OFICINA PARA EL DISTRITO</t>
  </si>
  <si>
    <t>AQUISICIÓN DE MATERIALES  DE ASEO PARA LA OFICINAS DISTRITAL</t>
  </si>
  <si>
    <t>SERVICIO DE ALIMENTACIÓN PARA EL CIBV EMBLEMÁTICO DE LA CONCORDIA DEL 01 DE FEBRERO AL 09 DE MARZO DE 2017</t>
  </si>
  <si>
    <t>SERVICIO DE ASEO Y LIMPIEZA PARA LOS CIBVS EMBLEMÁTICOS DE SANTO DOMINGO A PARTIR DEL 14 DE FEBRERO DE 2017</t>
  </si>
  <si>
    <t>SERVICIO DE ASEO Y LIMPIEZA PARA EL CIBV EMBLEMÁTICO DE LA CONCORDIA A PARTIR DEL 14 DE FEBRERO DE 2017</t>
  </si>
  <si>
    <t>SERVICIO DE ASEO Y LIMPIEZA PARA EL CENTRO GERONTOLÓGICO DE SANTO DOMINGO A PARTIR DEL 14 DE FEBRERO DE 2017</t>
  </si>
  <si>
    <t>ADQUISICIÓN  DE MATERIALES DE OFICINA PARA CONSUMO DE LA COORDINACIÓN ZONAL 4 MIES</t>
  </si>
  <si>
    <t>AQUISICIÓN DE NEUMATICO PARA LOS VEHÍCULOS DE LA INTUTUCIÓN</t>
  </si>
  <si>
    <t>SERVICIO DE ASEO Y LIMPIEZA PARA LOS CIBVS EMBLEMÁTICOS DE SANTO DOMINGO A PARTIR DEL 14 DE FEBRERO AL 14 DE AGOSTO DE 2017</t>
  </si>
  <si>
    <t>SERVICIO DE ASEO Y LIMPIEZA PARA EL CIBV EMBLEMÁTICO DE LA CONCORDIA A PARTIR DEL 14 DE FEBRERO AL 14 DE AGOSTO DE 2017</t>
  </si>
  <si>
    <t>SERVICIO DE ASEO Y LIMPIEZA PARA EL CENTRO GERONTOLÓGICO DE SANTO DOMINGO A PARTIR DEL 14 DE FEBRERO AL 14 DE MAYO DE 2017</t>
  </si>
  <si>
    <t>SERVICIO DE ALIMENTACIÓN PARA PROGRAMA CIBV</t>
  </si>
  <si>
    <t>AQUISICIÓN DE NEUMÁTICOS 205/75R15 98/95Q TODA POCICIÓN APLICACIÓN TODO TERRENO</t>
  </si>
  <si>
    <t xml:space="preserve">AQUÍSICIÓN DE ARCHIVADORES TAMAÑO OFICIO LOMO </t>
  </si>
  <si>
    <t>AQUISICIÓN DE SOBRE MANILA F4</t>
  </si>
  <si>
    <t xml:space="preserve">AQUISICIÓN DE CINTA MASKING 3/4 X 40 YARDAS  </t>
  </si>
  <si>
    <t>AQUISICIÓN DE LÁPICES DE COLORES CAJA 12 UNIDADES</t>
  </si>
  <si>
    <t xml:space="preserve">AQUISICIÓON DE GRAPADORAS METÁLICAS MEDIANAS </t>
  </si>
  <si>
    <t xml:space="preserve">AQUISICIÓN DE CRAYONES ESCOLARES JUMBO GIGANTES 12 POR CAJA </t>
  </si>
  <si>
    <t xml:space="preserve">AQUISICIÓN DE PERFORADORA NORMAL </t>
  </si>
  <si>
    <t xml:space="preserve">AQUISICIÓN DE GOMAS LÍQUIDAZ </t>
  </si>
  <si>
    <t xml:space="preserve">AQUISICIÓN DE CARPETAS PLÁSTICAS UN LADO TRASPARENTE </t>
  </si>
  <si>
    <t xml:space="preserve">AQUISICIÓN DE MARCADORES PERMANENTE NEGROS PUNTA GRUESA </t>
  </si>
  <si>
    <t xml:space="preserve">AQUISICIÓN DE MARCADORES PERMANENTE AZUL PUNTA GRUESA </t>
  </si>
  <si>
    <t xml:space="preserve">AQUISICIÓN DE RESALTADORES VARIOS COLORES  </t>
  </si>
  <si>
    <t>AQUISICIÓN DE NEUMÁTICOS 235/75R15 104/101Q TODA POCICION APLICACIÓN TODO TERRENO</t>
  </si>
  <si>
    <t>TRABAJOS DE MANTENIMIENTO DE LA INFRAESTRUCTURA DEL CENTRO INFANTIL CIBV BUEN JESUS PERTENECIENTE A LA DIRECCIÓN DISTRITAL PORTOVIEJO</t>
  </si>
  <si>
    <t>TRABAJOS DE MANTENIMIENTO DE LA INFRAESTRUCTURA DEL CENTRO INFANTIL CIBV BUEN VIVIR JORGE MENDOZA PERTENECIENTE A LA DIRECCIÓN DISTRITAL PORTOVIEJO</t>
  </si>
  <si>
    <t>TRABAJOS DE MANTENIMIENTO DE LA INFRAESTRUCTURADEL CENTRO INFANTIL CIBV NUESTRA SEÑORA DE LA MERCED UBICADO EN EL CANTON JIPIJAPA PERTENECIENTE A LA DIRECCIÓN DISTRITAL PORTOVIEJO</t>
  </si>
  <si>
    <t xml:space="preserve">SERVICIO DE ALQUILER DE VEHÍCULO PARA JOAQUIN GALLEGOS LARA </t>
  </si>
  <si>
    <t>ADQUISICIÓN DE ALIMENTACIÓN DEL CIBV EMBLEMÁTICO COAQUE  DEL 3 ABRIL/4 MAYO 2017</t>
  </si>
  <si>
    <t xml:space="preserve">SERVICIO DE CAMBIO DE ACEITE Y FILTRO DE ACEITE DE: VEHÍCULOS A GASOLINA (5 CUARTOS DE ACEITE 10W30 Ó 20W50), SE EXCEPTÚA A LOS VEHÍCULOS QUE CUMPLAN CON EL PRINCIPIO DE VIGENCIA TECNOLÓGICA
</t>
  </si>
  <si>
    <t>SERVICIO DE CAMBIO DE ACEITE Y FILTRO DE ACEITE DE: VEHÍCULOS A GASOLINA (5 CUARTOS DE ACEITE 10W30 Ó 20W50), SE EXCEPTÚA A LOS VEHÍCULOS QUE CUMPLAN CON EL PRINCIPIO DE VIGENCIA TECNOLÓGICA</t>
  </si>
  <si>
    <t xml:space="preserve">SERVICIO DE VIGILANCIA Y SEGURIDAD PRIVADA PARA LOS CIBV Y OFICINAS DE LA DIRECCIÓN DISTRITAL </t>
  </si>
  <si>
    <t>SERVICIO DE DIFUSIÓN DE LA COORDINACIÓN ZONAL 4 MIES MANABI-SANTO DOMINGO DE LOS TSACHILAS (SERVICIO DE UN PROFECIONAL PARA QUE REALICE LA PRODUCCION DE UN VIDEO INFORMÁTIVO Y SEIS CAPSULAS TESTIMONIALES COMO MATERIALES INFORMATIVOS PARA LA SOCIALIZACIÓN</t>
  </si>
  <si>
    <t>SERVICIO DE DIFUSIÓN DE LA COORDINACIÓN ZONAL 4 MIES MANABI-SANTO DOMINGO DE LOS TSACHILAS (SERVICIO DE UN PROFECIONAL PARA QUE REALICE LA PRODUCCION DE UN VIDEO INFORMÁTIVO Y SEIS CAPSULAS TESTIMONIALES COMO MATERIALES INFORMATIVOS PARA LA SOCIALIZACIÓ</t>
  </si>
  <si>
    <t>PLAN ANUAL DE CONTRATACIÓN PÚBLICA 2017</t>
  </si>
  <si>
    <t>PLAN ANUAL DE CONTRATACIÓN VIGENTE CON REFORMAS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</si>
</sst>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_-* #,##0.00\ &quot;€&quot;_-;\-* #,##0.00\ &quot;€&quot;_-;_-* &quot;-&quot;??\ &quot;€&quot;_-;_-@_-"/>
    <numFmt numFmtId="165" formatCode="_-* #,##0.00\ _€_-;\-* #,##0.00\ _€_-;_-* &quot;-&quot;??\ _€_-;_-@_-"/>
  </numFmts>
  <fonts count="16" x14ac:knownFonts="1"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u/>
      <sz val="12"/>
      <color indexed="12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indexed="8"/>
      <name val="Calibri"/>
      <family val="2"/>
    </font>
    <font>
      <u/>
      <sz val="9.8000000000000007"/>
      <color theme="10"/>
      <name val="Arial"/>
      <family val="2"/>
    </font>
    <font>
      <b/>
      <sz val="12"/>
      <color indexed="9"/>
      <name val="Arial"/>
      <family val="2"/>
    </font>
    <font>
      <sz val="12"/>
      <color theme="1"/>
      <name val="Arial"/>
      <family val="2"/>
    </font>
    <font>
      <sz val="12"/>
      <color rgb="FF333333"/>
      <name val="Arial"/>
      <family val="2"/>
    </font>
    <font>
      <sz val="12"/>
      <color rgb="FF000000"/>
      <name val="Arial"/>
      <family val="2"/>
    </font>
    <font>
      <u/>
      <sz val="12"/>
      <color rgb="FF0000FF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theme="5" tint="0.79998168889431442"/>
      </patternFill>
    </fill>
    <fill>
      <patternFill patternType="solid">
        <fgColor rgb="FFFFFFFF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2" fillId="0" borderId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9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2" fillId="0" borderId="0"/>
    <xf numFmtId="0" fontId="7" fillId="0" borderId="0"/>
    <xf numFmtId="0" fontId="9" fillId="0" borderId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</cellStyleXfs>
  <cellXfs count="147">
    <xf numFmtId="0" fontId="0" fillId="0" borderId="0" xfId="0"/>
    <xf numFmtId="0" fontId="3" fillId="3" borderId="0" xfId="0" applyFont="1" applyFill="1"/>
    <xf numFmtId="0" fontId="3" fillId="3" borderId="0" xfId="0" applyFont="1" applyFill="1" applyAlignment="1">
      <alignment wrapText="1"/>
    </xf>
    <xf numFmtId="0" fontId="4" fillId="3" borderId="0" xfId="0" applyFont="1" applyFill="1"/>
    <xf numFmtId="0" fontId="4" fillId="3" borderId="0" xfId="0" applyFont="1" applyFill="1" applyAlignment="1">
      <alignment wrapText="1"/>
    </xf>
    <xf numFmtId="0" fontId="12" fillId="3" borderId="0" xfId="0" applyFont="1" applyFill="1" applyAlignment="1">
      <alignment vertical="center" wrapText="1"/>
    </xf>
    <xf numFmtId="0" fontId="12" fillId="0" borderId="0" xfId="0" applyFont="1" applyAlignment="1">
      <alignment vertical="center" wrapText="1"/>
    </xf>
    <xf numFmtId="0" fontId="4" fillId="3" borderId="0" xfId="0" applyFont="1" applyFill="1" applyAlignment="1">
      <alignment vertical="center" wrapText="1"/>
    </xf>
    <xf numFmtId="0" fontId="4" fillId="0" borderId="0" xfId="0" applyFont="1" applyAlignment="1">
      <alignment vertical="center" wrapText="1"/>
    </xf>
    <xf numFmtId="0" fontId="3" fillId="3" borderId="0" xfId="0" applyFont="1" applyFill="1" applyAlignment="1">
      <alignment vertical="center" wrapText="1"/>
    </xf>
    <xf numFmtId="0" fontId="3" fillId="0" borderId="0" xfId="0" applyFont="1" applyAlignment="1">
      <alignment vertical="center" wrapText="1"/>
    </xf>
    <xf numFmtId="0" fontId="12" fillId="3" borderId="0" xfId="0" applyFont="1" applyFill="1"/>
    <xf numFmtId="0" fontId="12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3" fillId="0" borderId="0" xfId="0" applyFont="1" applyFill="1" applyAlignment="1">
      <alignment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2" fontId="4" fillId="3" borderId="1" xfId="3" applyNumberFormat="1" applyFont="1" applyFill="1" applyBorder="1" applyAlignment="1">
      <alignment horizontal="center" vertical="center" wrapText="1"/>
    </xf>
    <xf numFmtId="0" fontId="3" fillId="3" borderId="1" xfId="1" applyFont="1" applyFill="1" applyBorder="1" applyAlignment="1" applyProtection="1">
      <alignment horizontal="center" vertical="center" wrapText="1"/>
    </xf>
    <xf numFmtId="0" fontId="6" fillId="0" borderId="7" xfId="1" applyFont="1" applyBorder="1" applyAlignment="1" applyProtection="1">
      <alignment horizontal="center" vertical="center"/>
    </xf>
    <xf numFmtId="0" fontId="6" fillId="0" borderId="9" xfId="1" applyFont="1" applyBorder="1" applyAlignment="1" applyProtection="1">
      <alignment horizontal="center" vertical="center"/>
    </xf>
    <xf numFmtId="0" fontId="6" fillId="0" borderId="18" xfId="1" applyFont="1" applyBorder="1" applyAlignment="1" applyProtection="1">
      <alignment horizontal="center" vertical="center"/>
    </xf>
    <xf numFmtId="0" fontId="6" fillId="0" borderId="10" xfId="1" applyFont="1" applyBorder="1" applyAlignment="1" applyProtection="1">
      <alignment horizontal="center" vertical="center"/>
    </xf>
    <xf numFmtId="0" fontId="6" fillId="0" borderId="0" xfId="1" applyFont="1" applyBorder="1" applyAlignment="1" applyProtection="1">
      <alignment horizontal="center" vertical="center"/>
    </xf>
    <xf numFmtId="0" fontId="6" fillId="0" borderId="19" xfId="1" applyFont="1" applyBorder="1" applyAlignment="1" applyProtection="1">
      <alignment horizontal="center" vertical="center"/>
    </xf>
    <xf numFmtId="0" fontId="6" fillId="0" borderId="8" xfId="1" applyFont="1" applyBorder="1" applyAlignment="1" applyProtection="1">
      <alignment horizontal="center" vertical="center"/>
    </xf>
    <xf numFmtId="0" fontId="6" fillId="0" borderId="5" xfId="1" applyFont="1" applyBorder="1" applyAlignment="1" applyProtection="1">
      <alignment horizontal="center" vertical="center"/>
    </xf>
    <xf numFmtId="0" fontId="6" fillId="0" borderId="20" xfId="1" applyFont="1" applyBorder="1" applyAlignment="1" applyProtection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3" borderId="2" xfId="1" applyFont="1" applyFill="1" applyBorder="1" applyAlignment="1" applyProtection="1">
      <alignment horizontal="center" vertical="center" wrapText="1"/>
    </xf>
    <xf numFmtId="0" fontId="3" fillId="3" borderId="3" xfId="1" applyFont="1" applyFill="1" applyBorder="1" applyAlignment="1" applyProtection="1">
      <alignment horizontal="center" vertical="center" wrapText="1"/>
    </xf>
    <xf numFmtId="0" fontId="3" fillId="3" borderId="17" xfId="1" applyFont="1" applyFill="1" applyBorder="1" applyAlignment="1" applyProtection="1">
      <alignment horizontal="center" vertical="center" wrapText="1"/>
    </xf>
    <xf numFmtId="0" fontId="6" fillId="3" borderId="2" xfId="1" applyFont="1" applyFill="1" applyBorder="1" applyAlignment="1" applyProtection="1">
      <alignment horizontal="center" vertical="center" wrapText="1"/>
    </xf>
    <xf numFmtId="0" fontId="6" fillId="3" borderId="3" xfId="1" applyFont="1" applyFill="1" applyBorder="1" applyAlignment="1" applyProtection="1">
      <alignment horizontal="center" vertical="center" wrapText="1"/>
    </xf>
    <xf numFmtId="0" fontId="6" fillId="3" borderId="17" xfId="1" applyFont="1" applyFill="1" applyBorder="1" applyAlignment="1" applyProtection="1">
      <alignment horizontal="center" vertical="center" wrapText="1"/>
    </xf>
    <xf numFmtId="0" fontId="4" fillId="0" borderId="16" xfId="3" applyFont="1" applyBorder="1" applyAlignment="1">
      <alignment horizontal="center" vertical="center" wrapText="1"/>
    </xf>
    <xf numFmtId="0" fontId="4" fillId="0" borderId="4" xfId="3" applyFont="1" applyBorder="1" applyAlignment="1">
      <alignment horizontal="center" vertical="center" wrapText="1"/>
    </xf>
    <xf numFmtId="0" fontId="4" fillId="0" borderId="1" xfId="3" applyFont="1" applyBorder="1" applyAlignment="1">
      <alignment horizontal="center" vertical="center" wrapText="1"/>
    </xf>
    <xf numFmtId="0" fontId="4" fillId="0" borderId="2" xfId="3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3" borderId="2" xfId="4" applyFont="1" applyFill="1" applyBorder="1" applyAlignment="1" applyProtection="1">
      <alignment horizontal="center" vertical="center" wrapText="1"/>
    </xf>
    <xf numFmtId="0" fontId="4" fillId="3" borderId="4" xfId="4" applyFont="1" applyFill="1" applyBorder="1" applyAlignment="1" applyProtection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2" xfId="1" applyFont="1" applyFill="1" applyBorder="1" applyAlignment="1" applyProtection="1">
      <alignment horizontal="center" vertical="center" wrapText="1"/>
    </xf>
    <xf numFmtId="0" fontId="4" fillId="3" borderId="4" xfId="1" applyFont="1" applyFill="1" applyBorder="1" applyAlignment="1" applyProtection="1">
      <alignment horizontal="center" vertical="center" wrapText="1"/>
    </xf>
    <xf numFmtId="0" fontId="6" fillId="0" borderId="2" xfId="1" applyFont="1" applyFill="1" applyBorder="1" applyAlignment="1" applyProtection="1">
      <alignment horizontal="center" vertical="center" wrapText="1"/>
    </xf>
    <xf numFmtId="0" fontId="6" fillId="0" borderId="3" xfId="1" applyFont="1" applyFill="1" applyBorder="1" applyAlignment="1" applyProtection="1">
      <alignment horizontal="center" vertical="center" wrapText="1"/>
    </xf>
    <xf numFmtId="0" fontId="6" fillId="0" borderId="17" xfId="1" applyFont="1" applyFill="1" applyBorder="1" applyAlignment="1" applyProtection="1">
      <alignment horizontal="center" vertical="center" wrapText="1"/>
    </xf>
    <xf numFmtId="0" fontId="4" fillId="0" borderId="2" xfId="1" applyFont="1" applyFill="1" applyBorder="1" applyAlignment="1" applyProtection="1">
      <alignment horizontal="center" vertical="center" wrapText="1"/>
    </xf>
    <xf numFmtId="0" fontId="4" fillId="0" borderId="4" xfId="1" applyFont="1" applyFill="1" applyBorder="1" applyAlignment="1" applyProtection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16" applyFont="1" applyFill="1" applyBorder="1" applyAlignment="1">
      <alignment horizontal="center" vertical="center" wrapText="1"/>
    </xf>
    <xf numFmtId="0" fontId="4" fillId="0" borderId="3" xfId="16" applyFont="1" applyFill="1" applyBorder="1" applyAlignment="1">
      <alignment horizontal="center" vertical="center" wrapText="1"/>
    </xf>
    <xf numFmtId="0" fontId="4" fillId="0" borderId="4" xfId="16" applyFont="1" applyFill="1" applyBorder="1" applyAlignment="1">
      <alignment horizontal="center" vertical="center" wrapText="1"/>
    </xf>
    <xf numFmtId="0" fontId="4" fillId="3" borderId="2" xfId="16" applyFont="1" applyFill="1" applyBorder="1" applyAlignment="1">
      <alignment horizontal="center" vertical="center" wrapText="1"/>
    </xf>
    <xf numFmtId="0" fontId="4" fillId="3" borderId="3" xfId="16" applyFont="1" applyFill="1" applyBorder="1" applyAlignment="1">
      <alignment horizontal="center" vertical="center" wrapText="1"/>
    </xf>
    <xf numFmtId="0" fontId="4" fillId="3" borderId="4" xfId="16" applyFont="1" applyFill="1" applyBorder="1" applyAlignment="1">
      <alignment horizontal="center" vertical="center" wrapText="1"/>
    </xf>
    <xf numFmtId="0" fontId="4" fillId="3" borderId="2" xfId="1" applyFont="1" applyFill="1" applyBorder="1" applyAlignment="1" applyProtection="1">
      <alignment horizontal="center" vertical="center"/>
    </xf>
    <xf numFmtId="0" fontId="4" fillId="3" borderId="4" xfId="1" applyFont="1" applyFill="1" applyBorder="1" applyAlignment="1" applyProtection="1">
      <alignment horizontal="center" vertical="center"/>
    </xf>
    <xf numFmtId="0" fontId="4" fillId="0" borderId="16" xfId="16" applyFont="1" applyFill="1" applyBorder="1" applyAlignment="1">
      <alignment horizontal="center" vertical="center" wrapText="1"/>
    </xf>
    <xf numFmtId="4" fontId="4" fillId="3" borderId="2" xfId="0" applyNumberFormat="1" applyFont="1" applyFill="1" applyBorder="1" applyAlignment="1">
      <alignment horizontal="center" vertical="center" wrapText="1"/>
    </xf>
    <xf numFmtId="4" fontId="4" fillId="3" borderId="4" xfId="0" applyNumberFormat="1" applyFont="1" applyFill="1" applyBorder="1" applyAlignment="1">
      <alignment horizontal="center" vertical="center" wrapText="1"/>
    </xf>
    <xf numFmtId="0" fontId="4" fillId="0" borderId="16" xfId="16" applyFont="1" applyBorder="1" applyAlignment="1">
      <alignment horizontal="center" vertical="center" wrapText="1"/>
    </xf>
    <xf numFmtId="0" fontId="4" fillId="0" borderId="4" xfId="16" applyFont="1" applyBorder="1" applyAlignment="1">
      <alignment horizontal="center" vertical="center" wrapText="1"/>
    </xf>
    <xf numFmtId="0" fontId="4" fillId="3" borderId="2" xfId="3" applyFont="1" applyFill="1" applyBorder="1" applyAlignment="1">
      <alignment horizontal="center" vertical="center" wrapText="1"/>
    </xf>
    <xf numFmtId="0" fontId="4" fillId="3" borderId="3" xfId="3" applyFont="1" applyFill="1" applyBorder="1" applyAlignment="1">
      <alignment horizontal="center" vertical="center" wrapText="1"/>
    </xf>
    <xf numFmtId="0" fontId="4" fillId="3" borderId="4" xfId="3" applyFont="1" applyFill="1" applyBorder="1" applyAlignment="1">
      <alignment horizontal="center" vertical="center" wrapText="1"/>
    </xf>
    <xf numFmtId="0" fontId="4" fillId="0" borderId="16" xfId="5" applyFont="1" applyBorder="1" applyAlignment="1">
      <alignment horizontal="center" vertical="center" wrapText="1"/>
    </xf>
    <xf numFmtId="0" fontId="4" fillId="0" borderId="4" xfId="5" applyFont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6" fillId="3" borderId="1" xfId="1" applyFont="1" applyFill="1" applyBorder="1" applyAlignment="1" applyProtection="1">
      <alignment horizontal="center" vertical="center" wrapText="1"/>
    </xf>
    <xf numFmtId="0" fontId="6" fillId="3" borderId="15" xfId="1" applyFont="1" applyFill="1" applyBorder="1" applyAlignment="1" applyProtection="1">
      <alignment horizontal="center" vertical="center" wrapText="1"/>
    </xf>
    <xf numFmtId="0" fontId="3" fillId="5" borderId="16" xfId="0" applyFont="1" applyFill="1" applyBorder="1" applyAlignment="1">
      <alignment horizontal="left" vertical="center" wrapText="1"/>
    </xf>
    <xf numFmtId="0" fontId="3" fillId="5" borderId="3" xfId="0" applyFont="1" applyFill="1" applyBorder="1" applyAlignment="1">
      <alignment horizontal="left" vertical="center" wrapText="1"/>
    </xf>
    <xf numFmtId="0" fontId="6" fillId="3" borderId="2" xfId="1" applyFont="1" applyFill="1" applyBorder="1" applyAlignment="1" applyProtection="1">
      <alignment horizontal="center" vertical="center"/>
    </xf>
    <xf numFmtId="0" fontId="15" fillId="3" borderId="3" xfId="0" applyFont="1" applyFill="1" applyBorder="1" applyAlignment="1">
      <alignment horizontal="center" vertical="center"/>
    </xf>
    <xf numFmtId="0" fontId="15" fillId="3" borderId="17" xfId="0" applyFont="1" applyFill="1" applyBorder="1" applyAlignment="1">
      <alignment horizontal="center" vertical="center"/>
    </xf>
    <xf numFmtId="0" fontId="3" fillId="5" borderId="21" xfId="0" applyFont="1" applyFill="1" applyBorder="1" applyAlignment="1">
      <alignment horizontal="left" vertical="center" wrapText="1"/>
    </xf>
    <xf numFmtId="0" fontId="3" fillId="5" borderId="22" xfId="0" applyFont="1" applyFill="1" applyBorder="1" applyAlignment="1">
      <alignment horizontal="left" vertical="center" wrapText="1"/>
    </xf>
    <xf numFmtId="0" fontId="4" fillId="3" borderId="23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/>
    </xf>
    <xf numFmtId="14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0" borderId="3" xfId="1" applyFont="1" applyFill="1" applyBorder="1" applyAlignment="1" applyProtection="1">
      <alignment horizontal="center" vertical="center" wrapText="1"/>
    </xf>
    <xf numFmtId="0" fontId="4" fillId="0" borderId="17" xfId="1" applyFont="1" applyFill="1" applyBorder="1" applyAlignment="1" applyProtection="1">
      <alignment horizontal="center" vertical="center" wrapText="1"/>
    </xf>
    <xf numFmtId="2" fontId="3" fillId="3" borderId="1" xfId="3" applyNumberFormat="1" applyFont="1" applyFill="1" applyBorder="1" applyAlignment="1">
      <alignment horizontal="center" vertical="center" wrapText="1"/>
    </xf>
    <xf numFmtId="4" fontId="3" fillId="3" borderId="1" xfId="3" applyNumberFormat="1" applyFont="1" applyFill="1" applyBorder="1" applyAlignment="1">
      <alignment horizontal="center" vertical="center" wrapText="1"/>
    </xf>
    <xf numFmtId="0" fontId="4" fillId="0" borderId="16" xfId="2" applyFont="1" applyBorder="1" applyAlignment="1">
      <alignment horizontal="center" vertical="center" wrapText="1"/>
    </xf>
    <xf numFmtId="0" fontId="4" fillId="0" borderId="4" xfId="2" applyFont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vertical="center" wrapText="1"/>
    </xf>
    <xf numFmtId="0" fontId="4" fillId="2" borderId="13" xfId="0" applyFont="1" applyFill="1" applyBorder="1" applyAlignment="1">
      <alignment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2" xfId="1" applyFont="1" applyFill="1" applyBorder="1" applyAlignment="1" applyProtection="1">
      <alignment horizontal="center" vertical="center" wrapText="1"/>
    </xf>
    <xf numFmtId="0" fontId="3" fillId="4" borderId="4" xfId="1" applyFont="1" applyFill="1" applyBorder="1" applyAlignment="1" applyProtection="1">
      <alignment horizontal="center" vertical="center" wrapText="1"/>
    </xf>
    <xf numFmtId="0" fontId="3" fillId="4" borderId="3" xfId="1" applyFont="1" applyFill="1" applyBorder="1" applyAlignment="1" applyProtection="1">
      <alignment horizontal="center" vertical="center" wrapText="1"/>
    </xf>
    <xf numFmtId="0" fontId="3" fillId="4" borderId="17" xfId="1" applyFont="1" applyFill="1" applyBorder="1" applyAlignment="1" applyProtection="1">
      <alignment horizontal="center" vertical="center" wrapText="1"/>
    </xf>
    <xf numFmtId="2" fontId="4" fillId="0" borderId="2" xfId="0" applyNumberFormat="1" applyFont="1" applyFill="1" applyBorder="1" applyAlignment="1">
      <alignment horizontal="center" vertical="center" wrapText="1"/>
    </xf>
    <xf numFmtId="2" fontId="4" fillId="0" borderId="4" xfId="0" applyNumberFormat="1" applyFont="1" applyFill="1" applyBorder="1" applyAlignment="1">
      <alignment horizontal="center" vertical="center" wrapText="1"/>
    </xf>
    <xf numFmtId="0" fontId="6" fillId="3" borderId="3" xfId="4" applyFont="1" applyFill="1" applyBorder="1" applyAlignment="1" applyProtection="1">
      <alignment horizontal="center" vertical="center" wrapText="1"/>
    </xf>
    <xf numFmtId="0" fontId="6" fillId="3" borderId="17" xfId="4" applyFont="1" applyFill="1" applyBorder="1" applyAlignment="1" applyProtection="1">
      <alignment horizontal="center" vertical="center" wrapText="1"/>
    </xf>
    <xf numFmtId="0" fontId="3" fillId="0" borderId="3" xfId="1" applyFont="1" applyFill="1" applyBorder="1" applyAlignment="1" applyProtection="1">
      <alignment horizontal="center" vertical="center" wrapText="1"/>
    </xf>
    <xf numFmtId="0" fontId="3" fillId="0" borderId="17" xfId="1" applyFont="1" applyFill="1" applyBorder="1" applyAlignment="1" applyProtection="1">
      <alignment horizontal="center" vertical="center" wrapText="1"/>
    </xf>
    <xf numFmtId="44" fontId="4" fillId="0" borderId="2" xfId="0" applyNumberFormat="1" applyFont="1" applyFill="1" applyBorder="1" applyAlignment="1">
      <alignment horizontal="center" vertical="center" wrapText="1"/>
    </xf>
    <xf numFmtId="44" fontId="4" fillId="0" borderId="3" xfId="0" applyNumberFormat="1" applyFont="1" applyFill="1" applyBorder="1" applyAlignment="1">
      <alignment horizontal="center" vertical="center" wrapText="1"/>
    </xf>
    <xf numFmtId="44" fontId="4" fillId="0" borderId="4" xfId="0" applyNumberFormat="1" applyFont="1" applyFill="1" applyBorder="1" applyAlignment="1">
      <alignment horizontal="center" vertical="center" wrapText="1"/>
    </xf>
    <xf numFmtId="0" fontId="12" fillId="6" borderId="2" xfId="0" applyFont="1" applyFill="1" applyBorder="1" applyAlignment="1">
      <alignment horizontal="center" vertical="center" wrapText="1"/>
    </xf>
    <xf numFmtId="0" fontId="12" fillId="6" borderId="3" xfId="0" applyFont="1" applyFill="1" applyBorder="1" applyAlignment="1">
      <alignment horizontal="center" vertical="center" wrapText="1"/>
    </xf>
    <xf numFmtId="0" fontId="12" fillId="6" borderId="4" xfId="0" applyFont="1" applyFill="1" applyBorder="1" applyAlignment="1">
      <alignment horizontal="center" vertical="center" wrapText="1"/>
    </xf>
    <xf numFmtId="0" fontId="4" fillId="3" borderId="7" xfId="3" applyFont="1" applyFill="1" applyBorder="1" applyAlignment="1">
      <alignment horizontal="center" vertical="center" wrapText="1"/>
    </xf>
    <xf numFmtId="0" fontId="6" fillId="6" borderId="2" xfId="1" applyFont="1" applyFill="1" applyBorder="1" applyAlignment="1" applyProtection="1">
      <alignment horizontal="center" vertical="center" wrapText="1"/>
    </xf>
    <xf numFmtId="0" fontId="6" fillId="6" borderId="3" xfId="1" applyFont="1" applyFill="1" applyBorder="1" applyAlignment="1" applyProtection="1">
      <alignment horizontal="center" vertical="center" wrapText="1"/>
    </xf>
    <xf numFmtId="0" fontId="6" fillId="6" borderId="17" xfId="1" applyFont="1" applyFill="1" applyBorder="1" applyAlignment="1" applyProtection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6" fillId="3" borderId="8" xfId="1" applyFont="1" applyFill="1" applyBorder="1" applyAlignment="1" applyProtection="1">
      <alignment horizontal="center" vertical="center" wrapText="1"/>
    </xf>
    <xf numFmtId="0" fontId="13" fillId="0" borderId="14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</cellXfs>
  <cellStyles count="62">
    <cellStyle name="Hipervínculo" xfId="1" builtinId="8"/>
    <cellStyle name="Hipervínculo 2" xfId="4"/>
    <cellStyle name="Hipervínculo 2 2" xfId="13"/>
    <cellStyle name="Hipervínculo 3" xfId="6"/>
    <cellStyle name="Millares 2" xfId="8"/>
    <cellStyle name="Millares 2 2" xfId="12"/>
    <cellStyle name="Millares 3" xfId="14"/>
    <cellStyle name="Moneda 2" xfId="15"/>
    <cellStyle name="Normal" xfId="0" builtinId="0"/>
    <cellStyle name="Normal 10" xfId="16"/>
    <cellStyle name="Normal 10 2" xfId="17"/>
    <cellStyle name="Normal 103 2" xfId="18"/>
    <cellStyle name="Normal 2" xfId="2"/>
    <cellStyle name="Normal 2 10" xfId="19"/>
    <cellStyle name="Normal 2 11" xfId="20"/>
    <cellStyle name="Normal 2 12" xfId="21"/>
    <cellStyle name="Normal 2 13" xfId="22"/>
    <cellStyle name="Normal 2 14" xfId="23"/>
    <cellStyle name="Normal 2 15" xfId="24"/>
    <cellStyle name="Normal 2 16" xfId="25"/>
    <cellStyle name="Normal 2 17" xfId="26"/>
    <cellStyle name="Normal 2 18" xfId="27"/>
    <cellStyle name="Normal 2 21" xfId="28"/>
    <cellStyle name="Normal 2 22" xfId="29"/>
    <cellStyle name="Normal 2 23" xfId="30"/>
    <cellStyle name="Normal 2 24" xfId="31"/>
    <cellStyle name="Normal 2 25" xfId="32"/>
    <cellStyle name="Normal 2 26" xfId="33"/>
    <cellStyle name="Normal 2 27" xfId="34"/>
    <cellStyle name="Normal 2 28" xfId="35"/>
    <cellStyle name="Normal 2 31" xfId="36"/>
    <cellStyle name="Normal 2 34" xfId="37"/>
    <cellStyle name="Normal 2 37" xfId="38"/>
    <cellStyle name="Normal 2 38" xfId="39"/>
    <cellStyle name="Normal 2 39" xfId="40"/>
    <cellStyle name="Normal 2 43" xfId="41"/>
    <cellStyle name="Normal 2 44" xfId="42"/>
    <cellStyle name="Normal 2 45" xfId="43"/>
    <cellStyle name="Normal 2 46" xfId="44"/>
    <cellStyle name="Normal 2 47" xfId="45"/>
    <cellStyle name="Normal 2 48" xfId="46"/>
    <cellStyle name="Normal 2 49" xfId="47"/>
    <cellStyle name="Normal 2 5" xfId="48"/>
    <cellStyle name="Normal 2 50" xfId="49"/>
    <cellStyle name="Normal 2 51" xfId="50"/>
    <cellStyle name="Normal 2 52" xfId="51"/>
    <cellStyle name="Normal 2 53" xfId="52"/>
    <cellStyle name="Normal 2 54" xfId="53"/>
    <cellStyle name="Normal 2 55" xfId="54"/>
    <cellStyle name="Normal 2 56" xfId="55"/>
    <cellStyle name="Normal 2 57" xfId="56"/>
    <cellStyle name="Normal 2 6" xfId="57"/>
    <cellStyle name="Normal 2 7" xfId="58"/>
    <cellStyle name="Normal 2 8" xfId="59"/>
    <cellStyle name="Normal 2 9" xfId="60"/>
    <cellStyle name="Normal 3" xfId="5"/>
    <cellStyle name="Normal 3 2" xfId="7"/>
    <cellStyle name="Normal 4" xfId="9"/>
    <cellStyle name="Normal 5" xfId="10"/>
    <cellStyle name="Normal 5 2" xfId="61"/>
    <cellStyle name="Normal 6" xfId="11"/>
    <cellStyle name="Normal 6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catalogo.compraspublicas.gob.ec/" TargetMode="External"/><Relationship Id="rId21" Type="http://schemas.openxmlformats.org/officeDocument/2006/relationships/hyperlink" Target="https://catalogo.compraspublicas.gob.ec/ordenes" TargetMode="External"/><Relationship Id="rId42" Type="http://schemas.openxmlformats.org/officeDocument/2006/relationships/hyperlink" Target="https://catalogo.compraspublicas.gob.ec/" TargetMode="External"/><Relationship Id="rId47" Type="http://schemas.openxmlformats.org/officeDocument/2006/relationships/hyperlink" Target="https://www.compraspublicas.gob.ec/ProcesoContratacion/compras/PC/buscarProceso.cpe?sg=1" TargetMode="External"/><Relationship Id="rId63" Type="http://schemas.openxmlformats.org/officeDocument/2006/relationships/hyperlink" Target="https://catalogo.compraspublicas.gob.ec/ordenes" TargetMode="External"/><Relationship Id="rId68" Type="http://schemas.openxmlformats.org/officeDocument/2006/relationships/hyperlink" Target="https://catalogo.compraspublicas.gob.ec/ordenes" TargetMode="External"/><Relationship Id="rId84" Type="http://schemas.openxmlformats.org/officeDocument/2006/relationships/hyperlink" Target="https://catalogo.compraspublicas.gob.ec/" TargetMode="External"/><Relationship Id="rId89" Type="http://schemas.openxmlformats.org/officeDocument/2006/relationships/hyperlink" Target="https://catalogo.compraspublicas.gob.ec/" TargetMode="External"/><Relationship Id="rId112" Type="http://schemas.openxmlformats.org/officeDocument/2006/relationships/hyperlink" Target="https://www.compraspublicas.gob.ec/ProcesoContratacion/compras/PC/buscarPACe.cpe?entidadPac=nSjvanT1J3TEZIR6wz_eUsIDFYDmGPGvzZ_IMAPpHHo,&amp;anio=-IX5pemxu8R81a41Z9GXLDRKH-n9GVW8u4GnidBL4tw,&amp;nombre=LVNdAbQ0EEq_GSJLVL3F2cmQPWqvEfirhlfyDAU-XWl51Jf3X3z1wNgf3xV60" TargetMode="External"/><Relationship Id="rId16" Type="http://schemas.openxmlformats.org/officeDocument/2006/relationships/hyperlink" Target="https://catalogo.compraspublicas.gob.ec/ordenes" TargetMode="External"/><Relationship Id="rId107" Type="http://schemas.openxmlformats.org/officeDocument/2006/relationships/hyperlink" Target="https://catalogo.compraspublicas.gob.ec/entrar" TargetMode="External"/><Relationship Id="rId11" Type="http://schemas.openxmlformats.org/officeDocument/2006/relationships/hyperlink" Target="https://catalogo.compraspublicas.gob.ec/" TargetMode="External"/><Relationship Id="rId24" Type="http://schemas.openxmlformats.org/officeDocument/2006/relationships/hyperlink" Target="https://catalogo.compraspublicas.gob.ec/" TargetMode="External"/><Relationship Id="rId32" Type="http://schemas.openxmlformats.org/officeDocument/2006/relationships/hyperlink" Target="https://catalogo.compraspublicas.gob.ec/" TargetMode="External"/><Relationship Id="rId37" Type="http://schemas.openxmlformats.org/officeDocument/2006/relationships/hyperlink" Target="https://catalogo.compraspublicas.gob.ec/" TargetMode="External"/><Relationship Id="rId40" Type="http://schemas.openxmlformats.org/officeDocument/2006/relationships/hyperlink" Target="https://catalogo.compraspublicas.gob.ec/" TargetMode="External"/><Relationship Id="rId45" Type="http://schemas.openxmlformats.org/officeDocument/2006/relationships/hyperlink" Target="https://catalogo.compraspublicas.gob.ec/" TargetMode="External"/><Relationship Id="rId53" Type="http://schemas.openxmlformats.org/officeDocument/2006/relationships/hyperlink" Target="https://www.compraspublicas.gob.ec/procesocontratacion/compras/ep/home.cpe" TargetMode="External"/><Relationship Id="rId58" Type="http://schemas.openxmlformats.org/officeDocument/2006/relationships/hyperlink" Target="https://catalogo.compraspublicas.gob.ec/ordenes" TargetMode="External"/><Relationship Id="rId66" Type="http://schemas.openxmlformats.org/officeDocument/2006/relationships/hyperlink" Target="https://catalogo.compraspublicas.gob.ec/ordenes" TargetMode="External"/><Relationship Id="rId74" Type="http://schemas.openxmlformats.org/officeDocument/2006/relationships/hyperlink" Target="https://catalogo.compraspublicas.gob.ec/ordenes" TargetMode="External"/><Relationship Id="rId79" Type="http://schemas.openxmlformats.org/officeDocument/2006/relationships/hyperlink" Target="https://catalogo.compraspublicas.gob.ec/ordenes" TargetMode="External"/><Relationship Id="rId87" Type="http://schemas.openxmlformats.org/officeDocument/2006/relationships/hyperlink" Target="https://catalogo.compraspublicas.gob.ec/" TargetMode="External"/><Relationship Id="rId102" Type="http://schemas.openxmlformats.org/officeDocument/2006/relationships/hyperlink" Target="https://catalogo.compraspublicas.gob.ec/" TargetMode="External"/><Relationship Id="rId110" Type="http://schemas.openxmlformats.org/officeDocument/2006/relationships/hyperlink" Target="https://www.compraspublicas.gob.ec/ProcesoContratacion/compras/PC/buscarPACe.cpe" TargetMode="External"/><Relationship Id="rId115" Type="http://schemas.openxmlformats.org/officeDocument/2006/relationships/vmlDrawing" Target="../drawings/vmlDrawing1.vml"/><Relationship Id="rId5" Type="http://schemas.openxmlformats.org/officeDocument/2006/relationships/hyperlink" Target="https://catalogo.compraspublicas.gob.ec/ordenes" TargetMode="External"/><Relationship Id="rId61" Type="http://schemas.openxmlformats.org/officeDocument/2006/relationships/hyperlink" Target="https://catalogo.compraspublicas.gob.ec/ordenes" TargetMode="External"/><Relationship Id="rId82" Type="http://schemas.openxmlformats.org/officeDocument/2006/relationships/hyperlink" Target="https://catalogo.compraspublicas.gob.ec/" TargetMode="External"/><Relationship Id="rId90" Type="http://schemas.openxmlformats.org/officeDocument/2006/relationships/hyperlink" Target="https://catalogo.compraspublicas.gob.ec/" TargetMode="External"/><Relationship Id="rId95" Type="http://schemas.openxmlformats.org/officeDocument/2006/relationships/hyperlink" Target="https://catalogo.compraspublicas.gob.ec/" TargetMode="External"/><Relationship Id="rId19" Type="http://schemas.openxmlformats.org/officeDocument/2006/relationships/hyperlink" Target="https://catalogo.compraspublicas.gob.ec/ordenes" TargetMode="External"/><Relationship Id="rId14" Type="http://schemas.openxmlformats.org/officeDocument/2006/relationships/hyperlink" Target="https://catalogo.compraspublicas.gob.ec/ordenes" TargetMode="External"/><Relationship Id="rId22" Type="http://schemas.openxmlformats.org/officeDocument/2006/relationships/hyperlink" Target="https://catalogo.compraspublicas.gob.ec/" TargetMode="External"/><Relationship Id="rId27" Type="http://schemas.openxmlformats.org/officeDocument/2006/relationships/hyperlink" Target="https://catalogo.compraspublicas.gob.ec/" TargetMode="External"/><Relationship Id="rId30" Type="http://schemas.openxmlformats.org/officeDocument/2006/relationships/hyperlink" Target="https://catalogo.compraspublicas.gob.ec/" TargetMode="External"/><Relationship Id="rId35" Type="http://schemas.openxmlformats.org/officeDocument/2006/relationships/hyperlink" Target="https://catalogo.compraspublicas.gob.ec/" TargetMode="External"/><Relationship Id="rId43" Type="http://schemas.openxmlformats.org/officeDocument/2006/relationships/hyperlink" Target="https://catalogo.compraspublicas.gob.ec/" TargetMode="External"/><Relationship Id="rId48" Type="http://schemas.openxmlformats.org/officeDocument/2006/relationships/hyperlink" Target="https://www.compraspublicas.gob.ec/ProcesoContratacion/compras/PC/buscarProceso.cpe?sg=1" TargetMode="External"/><Relationship Id="rId56" Type="http://schemas.openxmlformats.org/officeDocument/2006/relationships/hyperlink" Target="https://catalogo.compraspublicas.gob.ec/" TargetMode="External"/><Relationship Id="rId64" Type="http://schemas.openxmlformats.org/officeDocument/2006/relationships/hyperlink" Target="https://catalogo.compraspublicas.gob.ec/ordenes" TargetMode="External"/><Relationship Id="rId69" Type="http://schemas.openxmlformats.org/officeDocument/2006/relationships/hyperlink" Target="https://catalogo.compraspublicas.gob.ec/ordenes" TargetMode="External"/><Relationship Id="rId77" Type="http://schemas.openxmlformats.org/officeDocument/2006/relationships/hyperlink" Target="https://catalogo.compraspublicas.gob.ec/ordenes" TargetMode="External"/><Relationship Id="rId100" Type="http://schemas.openxmlformats.org/officeDocument/2006/relationships/hyperlink" Target="https://catalogo.compraspublicas.gob.ec/ordenes" TargetMode="External"/><Relationship Id="rId105" Type="http://schemas.openxmlformats.org/officeDocument/2006/relationships/hyperlink" Target="https://catalogo.compraspublicas.gob.ec/" TargetMode="External"/><Relationship Id="rId113" Type="http://schemas.openxmlformats.org/officeDocument/2006/relationships/hyperlink" Target="infimas\cz4_procesos_de_infima_cuantia.xlsx" TargetMode="External"/><Relationship Id="rId8" Type="http://schemas.openxmlformats.org/officeDocument/2006/relationships/hyperlink" Target="https://catalogo.compraspublicas.gob.ec/" TargetMode="External"/><Relationship Id="rId51" Type="http://schemas.openxmlformats.org/officeDocument/2006/relationships/hyperlink" Target="https://www.compraspublicas.gob.ec/procesocontratacion/compras/ep/home.cpe" TargetMode="External"/><Relationship Id="rId72" Type="http://schemas.openxmlformats.org/officeDocument/2006/relationships/hyperlink" Target="https://catalogo.compraspublicas.gob.ec/ordenes" TargetMode="External"/><Relationship Id="rId80" Type="http://schemas.openxmlformats.org/officeDocument/2006/relationships/hyperlink" Target="https://catalogo.compraspublicas.gob.ec/ordenes" TargetMode="External"/><Relationship Id="rId85" Type="http://schemas.openxmlformats.org/officeDocument/2006/relationships/hyperlink" Target="https://catalogo.compraspublicas.gob.ec/" TargetMode="External"/><Relationship Id="rId93" Type="http://schemas.openxmlformats.org/officeDocument/2006/relationships/hyperlink" Target="https://catalogo.compraspublicas.gob.ec/" TargetMode="External"/><Relationship Id="rId98" Type="http://schemas.openxmlformats.org/officeDocument/2006/relationships/hyperlink" Target="https://catalogo.compraspublicas.gob.ec/" TargetMode="External"/><Relationship Id="rId3" Type="http://schemas.openxmlformats.org/officeDocument/2006/relationships/hyperlink" Target="https://www.compraspublicas.gob.ec/ProcesoContratacion/compras/CR/mostrarferia.cpe?idSoliCompra=cUHKzFMDEP2rDqRak2liB1sCZqGfmtdc0zDt_-gsX28," TargetMode="External"/><Relationship Id="rId12" Type="http://schemas.openxmlformats.org/officeDocument/2006/relationships/hyperlink" Target="https://catalogo.compraspublicas.gob.ec/" TargetMode="External"/><Relationship Id="rId17" Type="http://schemas.openxmlformats.org/officeDocument/2006/relationships/hyperlink" Target="https://catalogo.compraspublicas.gob.ec/ordenes" TargetMode="External"/><Relationship Id="rId25" Type="http://schemas.openxmlformats.org/officeDocument/2006/relationships/hyperlink" Target="https://catalogo.compraspublicas.gob.ec/" TargetMode="External"/><Relationship Id="rId33" Type="http://schemas.openxmlformats.org/officeDocument/2006/relationships/hyperlink" Target="https://catalogo.compraspublicas.gob.ec/" TargetMode="External"/><Relationship Id="rId38" Type="http://schemas.openxmlformats.org/officeDocument/2006/relationships/hyperlink" Target="https://catalogo.compraspublicas.gob.ec/" TargetMode="External"/><Relationship Id="rId46" Type="http://schemas.openxmlformats.org/officeDocument/2006/relationships/hyperlink" Target="https://catalogo.compraspublicas.gob.ec/" TargetMode="External"/><Relationship Id="rId59" Type="http://schemas.openxmlformats.org/officeDocument/2006/relationships/hyperlink" Target="https://catalogo.compraspublicas.gob.ec/ordenes" TargetMode="External"/><Relationship Id="rId67" Type="http://schemas.openxmlformats.org/officeDocument/2006/relationships/hyperlink" Target="https://catalogo.compraspublicas.gob.ec/ordenes" TargetMode="External"/><Relationship Id="rId103" Type="http://schemas.openxmlformats.org/officeDocument/2006/relationships/hyperlink" Target="https://catalogo.compraspublicas.gob.ec/" TargetMode="External"/><Relationship Id="rId108" Type="http://schemas.openxmlformats.org/officeDocument/2006/relationships/hyperlink" Target="https://catalogo.compraspublicas.gob.ec/entrar" TargetMode="External"/><Relationship Id="rId20" Type="http://schemas.openxmlformats.org/officeDocument/2006/relationships/hyperlink" Target="https://catalogo.compraspublicas.gob.ec/ordenes" TargetMode="External"/><Relationship Id="rId41" Type="http://schemas.openxmlformats.org/officeDocument/2006/relationships/hyperlink" Target="https://catalogo.compraspublicas.gob.ec/" TargetMode="External"/><Relationship Id="rId54" Type="http://schemas.openxmlformats.org/officeDocument/2006/relationships/hyperlink" Target="https://catalogo.compraspublicas.gob.ec/ordenes" TargetMode="External"/><Relationship Id="rId62" Type="http://schemas.openxmlformats.org/officeDocument/2006/relationships/hyperlink" Target="https://catalogo.compraspublicas.gob.ec/" TargetMode="External"/><Relationship Id="rId70" Type="http://schemas.openxmlformats.org/officeDocument/2006/relationships/hyperlink" Target="https://catalogo.compraspublicas.gob.ec/ordenes" TargetMode="External"/><Relationship Id="rId75" Type="http://schemas.openxmlformats.org/officeDocument/2006/relationships/hyperlink" Target="https://catalogo.compraspublicas.gob.ec/ordenes" TargetMode="External"/><Relationship Id="rId83" Type="http://schemas.openxmlformats.org/officeDocument/2006/relationships/hyperlink" Target="https://catalogo.compraspublicas.gob.ec/" TargetMode="External"/><Relationship Id="rId88" Type="http://schemas.openxmlformats.org/officeDocument/2006/relationships/hyperlink" Target="https://catalogo.compraspublicas.gob.ec/" TargetMode="External"/><Relationship Id="rId91" Type="http://schemas.openxmlformats.org/officeDocument/2006/relationships/hyperlink" Target="https://catalogo.compraspublicas.gob.ec/" TargetMode="External"/><Relationship Id="rId96" Type="http://schemas.openxmlformats.org/officeDocument/2006/relationships/hyperlink" Target="https://catalogo.compraspublicas.gob.ec/" TargetMode="External"/><Relationship Id="rId111" Type="http://schemas.openxmlformats.org/officeDocument/2006/relationships/hyperlink" Target="https://www.compraspublicas.gob.ec/ProcesoContratacion/compras/PC/buscarPACe.cpe?entidadPac=nSjvanT1J3TEZIR6wz_eUsIDFYDmGPGvzZ_IMAPpHHo,&amp;anio=-IX5pemxu8R81a41Z9GXLDRKH-n9GVW8u4GnidBL4tw,&amp;nombre=LVNdAbQ0EEq_GSJLVL3F2cmQPWqvEfirhlfyDAU-XWl51Jf3X3z1wNgf3xV60" TargetMode="External"/><Relationship Id="rId1" Type="http://schemas.openxmlformats.org/officeDocument/2006/relationships/hyperlink" Target="mailto:vigilancia.compraspublicas@quitohonesto.gob.ec" TargetMode="External"/><Relationship Id="rId6" Type="http://schemas.openxmlformats.org/officeDocument/2006/relationships/hyperlink" Target="https://catalogo.compraspublicas.gob.ec/" TargetMode="External"/><Relationship Id="rId15" Type="http://schemas.openxmlformats.org/officeDocument/2006/relationships/hyperlink" Target="https://catalogo.compraspublicas.gob.ec/ordenes" TargetMode="External"/><Relationship Id="rId23" Type="http://schemas.openxmlformats.org/officeDocument/2006/relationships/hyperlink" Target="https://catalogo.compraspublicas.gob.ec/" TargetMode="External"/><Relationship Id="rId28" Type="http://schemas.openxmlformats.org/officeDocument/2006/relationships/hyperlink" Target="https://catalogo.compraspublicas.gob.ec/" TargetMode="External"/><Relationship Id="rId36" Type="http://schemas.openxmlformats.org/officeDocument/2006/relationships/hyperlink" Target="https://catalogo.compraspublicas.gob.ec/" TargetMode="External"/><Relationship Id="rId49" Type="http://schemas.openxmlformats.org/officeDocument/2006/relationships/hyperlink" Target="https://catalogo.compraspublicas.gob.ec/" TargetMode="External"/><Relationship Id="rId57" Type="http://schemas.openxmlformats.org/officeDocument/2006/relationships/hyperlink" Target="https://www.compraspublicas.gob.ec/ProcesoContratacion/compras/PC/informacionProcesoContratacion2.cpe?idSoliCompra=DJHSjy8YIOr5ycgwnfRzVNhC6KO8aNGbkEHPlYxK5WY," TargetMode="External"/><Relationship Id="rId106" Type="http://schemas.openxmlformats.org/officeDocument/2006/relationships/hyperlink" Target="https://catalogo.compraspublicas.gob.ec/entrar" TargetMode="External"/><Relationship Id="rId114" Type="http://schemas.openxmlformats.org/officeDocument/2006/relationships/printerSettings" Target="../printerSettings/printerSettings1.bin"/><Relationship Id="rId10" Type="http://schemas.openxmlformats.org/officeDocument/2006/relationships/hyperlink" Target="https://catalogo.compraspublicas.gob.ec/" TargetMode="External"/><Relationship Id="rId31" Type="http://schemas.openxmlformats.org/officeDocument/2006/relationships/hyperlink" Target="https://catalogo.compraspublicas.gob.ec/" TargetMode="External"/><Relationship Id="rId44" Type="http://schemas.openxmlformats.org/officeDocument/2006/relationships/hyperlink" Target="https://catalogo.compraspublicas.gob.ec/" TargetMode="External"/><Relationship Id="rId52" Type="http://schemas.openxmlformats.org/officeDocument/2006/relationships/hyperlink" Target="https://www.compraspublicas.gob.ec/procesocontratacion/compras/ep/home.cpe" TargetMode="External"/><Relationship Id="rId60" Type="http://schemas.openxmlformats.org/officeDocument/2006/relationships/hyperlink" Target="https://catalogo.compraspublicas.gob.ec/ordenes" TargetMode="External"/><Relationship Id="rId65" Type="http://schemas.openxmlformats.org/officeDocument/2006/relationships/hyperlink" Target="https://catalogo.compraspublicas.gob.ec/ordenes" TargetMode="External"/><Relationship Id="rId73" Type="http://schemas.openxmlformats.org/officeDocument/2006/relationships/hyperlink" Target="https://catalogo.compraspublicas.gob.ec/ordenes" TargetMode="External"/><Relationship Id="rId78" Type="http://schemas.openxmlformats.org/officeDocument/2006/relationships/hyperlink" Target="https://catalogo.compraspublicas.gob.ec/ordenes" TargetMode="External"/><Relationship Id="rId81" Type="http://schemas.openxmlformats.org/officeDocument/2006/relationships/hyperlink" Target="https://catalogo.compraspublicas.gob.ec/" TargetMode="External"/><Relationship Id="rId86" Type="http://schemas.openxmlformats.org/officeDocument/2006/relationships/hyperlink" Target="https://catalogo.compraspublicas.gob.ec/" TargetMode="External"/><Relationship Id="rId94" Type="http://schemas.openxmlformats.org/officeDocument/2006/relationships/hyperlink" Target="https://catalogo.compraspublicas.gob.ec/" TargetMode="External"/><Relationship Id="rId99" Type="http://schemas.openxmlformats.org/officeDocument/2006/relationships/hyperlink" Target="https://catalogo.compraspublicas.gob.ec/" TargetMode="External"/><Relationship Id="rId101" Type="http://schemas.openxmlformats.org/officeDocument/2006/relationships/hyperlink" Target="https://catalogo.compraspublicas.gob.ec/ordenes" TargetMode="External"/><Relationship Id="rId4" Type="http://schemas.openxmlformats.org/officeDocument/2006/relationships/hyperlink" Target="https://catalogo.compraspublicas.gob.ec/ordenes" TargetMode="External"/><Relationship Id="rId9" Type="http://schemas.openxmlformats.org/officeDocument/2006/relationships/hyperlink" Target="https://catalogo.compraspublicas.gob.ec/" TargetMode="External"/><Relationship Id="rId13" Type="http://schemas.openxmlformats.org/officeDocument/2006/relationships/hyperlink" Target="https://catalogo.compraspublicas.gob.ec/" TargetMode="External"/><Relationship Id="rId18" Type="http://schemas.openxmlformats.org/officeDocument/2006/relationships/hyperlink" Target="https://catalogo.compraspublicas.gob.ec/ordenes" TargetMode="External"/><Relationship Id="rId39" Type="http://schemas.openxmlformats.org/officeDocument/2006/relationships/hyperlink" Target="https://catalogo.compraspublicas.gob.ec/" TargetMode="External"/><Relationship Id="rId109" Type="http://schemas.openxmlformats.org/officeDocument/2006/relationships/hyperlink" Target="http://www.compraspublicas.gob.ec/" TargetMode="External"/><Relationship Id="rId34" Type="http://schemas.openxmlformats.org/officeDocument/2006/relationships/hyperlink" Target="https://catalogo.compraspublicas.gob.ec/" TargetMode="External"/><Relationship Id="rId50" Type="http://schemas.openxmlformats.org/officeDocument/2006/relationships/hyperlink" Target="https://catalogo.compraspublicas.gob.ec/" TargetMode="External"/><Relationship Id="rId55" Type="http://schemas.openxmlformats.org/officeDocument/2006/relationships/hyperlink" Target="https://catalogo.compraspublicas.gob.ec/" TargetMode="External"/><Relationship Id="rId76" Type="http://schemas.openxmlformats.org/officeDocument/2006/relationships/hyperlink" Target="https://catalogo.compraspublicas.gob.ec/ordenes" TargetMode="External"/><Relationship Id="rId97" Type="http://schemas.openxmlformats.org/officeDocument/2006/relationships/hyperlink" Target="https://catalogo.compraspublicas.gob.ec/" TargetMode="External"/><Relationship Id="rId104" Type="http://schemas.openxmlformats.org/officeDocument/2006/relationships/hyperlink" Target="https://catalogo.compraspublicas.gob.ec/" TargetMode="External"/><Relationship Id="rId7" Type="http://schemas.openxmlformats.org/officeDocument/2006/relationships/hyperlink" Target="https://catalogo.compraspublicas.gob.ec/" TargetMode="External"/><Relationship Id="rId71" Type="http://schemas.openxmlformats.org/officeDocument/2006/relationships/hyperlink" Target="https://catalogo.compraspublicas.gob.ec/ordenes" TargetMode="External"/><Relationship Id="rId92" Type="http://schemas.openxmlformats.org/officeDocument/2006/relationships/hyperlink" Target="https://catalogo.compraspublicas.gob.ec/" TargetMode="External"/><Relationship Id="rId2" Type="http://schemas.openxmlformats.org/officeDocument/2006/relationships/hyperlink" Target="mailto:mercedes.veintimilla@inclusion.gob.ec" TargetMode="External"/><Relationship Id="rId29" Type="http://schemas.openxmlformats.org/officeDocument/2006/relationships/hyperlink" Target="https://catalogo.compraspublicas.gob.ec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337"/>
  <sheetViews>
    <sheetView tabSelected="1" view="pageBreakPreview" topLeftCell="A287" zoomScale="75" zoomScaleNormal="60" zoomScaleSheetLayoutView="75" workbookViewId="0">
      <selection activeCell="R304" sqref="R304"/>
    </sheetView>
  </sheetViews>
  <sheetFormatPr baseColWidth="10" defaultRowHeight="15.75" x14ac:dyDescent="0.25"/>
  <cols>
    <col min="1" max="1" width="22.42578125" style="13" customWidth="1"/>
    <col min="2" max="2" width="22.42578125" style="14" customWidth="1"/>
    <col min="3" max="4" width="21" style="12" customWidth="1"/>
    <col min="5" max="8" width="19.42578125" style="12" customWidth="1"/>
    <col min="9" max="10" width="16.85546875" style="12" customWidth="1"/>
    <col min="11" max="12" width="17" style="12" customWidth="1"/>
    <col min="13" max="16" width="19" style="12" customWidth="1"/>
    <col min="17" max="43" width="11.42578125" style="11" customWidth="1"/>
    <col min="44" max="256" width="11.42578125" style="12"/>
    <col min="257" max="257" width="24.7109375" style="12" customWidth="1"/>
    <col min="258" max="258" width="21.7109375" style="12" customWidth="1"/>
    <col min="259" max="259" width="20.85546875" style="12" customWidth="1"/>
    <col min="260" max="260" width="22.140625" style="12" customWidth="1"/>
    <col min="261" max="261" width="19.85546875" style="12" customWidth="1"/>
    <col min="262" max="262" width="18.85546875" style="12" customWidth="1"/>
    <col min="263" max="263" width="17.42578125" style="12" customWidth="1"/>
    <col min="264" max="264" width="18" style="12" customWidth="1"/>
    <col min="265" max="266" width="18.28515625" style="12" customWidth="1"/>
    <col min="267" max="270" width="16.7109375" style="12" customWidth="1"/>
    <col min="271" max="271" width="26.140625" style="12" customWidth="1"/>
    <col min="272" max="272" width="27.140625" style="12" customWidth="1"/>
    <col min="273" max="299" width="11.42578125" style="12" customWidth="1"/>
    <col min="300" max="512" width="11.42578125" style="12"/>
    <col min="513" max="513" width="24.7109375" style="12" customWidth="1"/>
    <col min="514" max="514" width="21.7109375" style="12" customWidth="1"/>
    <col min="515" max="515" width="20.85546875" style="12" customWidth="1"/>
    <col min="516" max="516" width="22.140625" style="12" customWidth="1"/>
    <col min="517" max="517" width="19.85546875" style="12" customWidth="1"/>
    <col min="518" max="518" width="18.85546875" style="12" customWidth="1"/>
    <col min="519" max="519" width="17.42578125" style="12" customWidth="1"/>
    <col min="520" max="520" width="18" style="12" customWidth="1"/>
    <col min="521" max="522" width="18.28515625" style="12" customWidth="1"/>
    <col min="523" max="526" width="16.7109375" style="12" customWidth="1"/>
    <col min="527" max="527" width="26.140625" style="12" customWidth="1"/>
    <col min="528" max="528" width="27.140625" style="12" customWidth="1"/>
    <col min="529" max="555" width="11.42578125" style="12" customWidth="1"/>
    <col min="556" max="768" width="11.42578125" style="12"/>
    <col min="769" max="769" width="24.7109375" style="12" customWidth="1"/>
    <col min="770" max="770" width="21.7109375" style="12" customWidth="1"/>
    <col min="771" max="771" width="20.85546875" style="12" customWidth="1"/>
    <col min="772" max="772" width="22.140625" style="12" customWidth="1"/>
    <col min="773" max="773" width="19.85546875" style="12" customWidth="1"/>
    <col min="774" max="774" width="18.85546875" style="12" customWidth="1"/>
    <col min="775" max="775" width="17.42578125" style="12" customWidth="1"/>
    <col min="776" max="776" width="18" style="12" customWidth="1"/>
    <col min="777" max="778" width="18.28515625" style="12" customWidth="1"/>
    <col min="779" max="782" width="16.7109375" style="12" customWidth="1"/>
    <col min="783" max="783" width="26.140625" style="12" customWidth="1"/>
    <col min="784" max="784" width="27.140625" style="12" customWidth="1"/>
    <col min="785" max="811" width="11.42578125" style="12" customWidth="1"/>
    <col min="812" max="1024" width="11.42578125" style="12"/>
    <col min="1025" max="1025" width="24.7109375" style="12" customWidth="1"/>
    <col min="1026" max="1026" width="21.7109375" style="12" customWidth="1"/>
    <col min="1027" max="1027" width="20.85546875" style="12" customWidth="1"/>
    <col min="1028" max="1028" width="22.140625" style="12" customWidth="1"/>
    <col min="1029" max="1029" width="19.85546875" style="12" customWidth="1"/>
    <col min="1030" max="1030" width="18.85546875" style="12" customWidth="1"/>
    <col min="1031" max="1031" width="17.42578125" style="12" customWidth="1"/>
    <col min="1032" max="1032" width="18" style="12" customWidth="1"/>
    <col min="1033" max="1034" width="18.28515625" style="12" customWidth="1"/>
    <col min="1035" max="1038" width="16.7109375" style="12" customWidth="1"/>
    <col min="1039" max="1039" width="26.140625" style="12" customWidth="1"/>
    <col min="1040" max="1040" width="27.140625" style="12" customWidth="1"/>
    <col min="1041" max="1067" width="11.42578125" style="12" customWidth="1"/>
    <col min="1068" max="1280" width="11.42578125" style="12"/>
    <col min="1281" max="1281" width="24.7109375" style="12" customWidth="1"/>
    <col min="1282" max="1282" width="21.7109375" style="12" customWidth="1"/>
    <col min="1283" max="1283" width="20.85546875" style="12" customWidth="1"/>
    <col min="1284" max="1284" width="22.140625" style="12" customWidth="1"/>
    <col min="1285" max="1285" width="19.85546875" style="12" customWidth="1"/>
    <col min="1286" max="1286" width="18.85546875" style="12" customWidth="1"/>
    <col min="1287" max="1287" width="17.42578125" style="12" customWidth="1"/>
    <col min="1288" max="1288" width="18" style="12" customWidth="1"/>
    <col min="1289" max="1290" width="18.28515625" style="12" customWidth="1"/>
    <col min="1291" max="1294" width="16.7109375" style="12" customWidth="1"/>
    <col min="1295" max="1295" width="26.140625" style="12" customWidth="1"/>
    <col min="1296" max="1296" width="27.140625" style="12" customWidth="1"/>
    <col min="1297" max="1323" width="11.42578125" style="12" customWidth="1"/>
    <col min="1324" max="1536" width="11.42578125" style="12"/>
    <col min="1537" max="1537" width="24.7109375" style="12" customWidth="1"/>
    <col min="1538" max="1538" width="21.7109375" style="12" customWidth="1"/>
    <col min="1539" max="1539" width="20.85546875" style="12" customWidth="1"/>
    <col min="1540" max="1540" width="22.140625" style="12" customWidth="1"/>
    <col min="1541" max="1541" width="19.85546875" style="12" customWidth="1"/>
    <col min="1542" max="1542" width="18.85546875" style="12" customWidth="1"/>
    <col min="1543" max="1543" width="17.42578125" style="12" customWidth="1"/>
    <col min="1544" max="1544" width="18" style="12" customWidth="1"/>
    <col min="1545" max="1546" width="18.28515625" style="12" customWidth="1"/>
    <col min="1547" max="1550" width="16.7109375" style="12" customWidth="1"/>
    <col min="1551" max="1551" width="26.140625" style="12" customWidth="1"/>
    <col min="1552" max="1552" width="27.140625" style="12" customWidth="1"/>
    <col min="1553" max="1579" width="11.42578125" style="12" customWidth="1"/>
    <col min="1580" max="1792" width="11.42578125" style="12"/>
    <col min="1793" max="1793" width="24.7109375" style="12" customWidth="1"/>
    <col min="1794" max="1794" width="21.7109375" style="12" customWidth="1"/>
    <col min="1795" max="1795" width="20.85546875" style="12" customWidth="1"/>
    <col min="1796" max="1796" width="22.140625" style="12" customWidth="1"/>
    <col min="1797" max="1797" width="19.85546875" style="12" customWidth="1"/>
    <col min="1798" max="1798" width="18.85546875" style="12" customWidth="1"/>
    <col min="1799" max="1799" width="17.42578125" style="12" customWidth="1"/>
    <col min="1800" max="1800" width="18" style="12" customWidth="1"/>
    <col min="1801" max="1802" width="18.28515625" style="12" customWidth="1"/>
    <col min="1803" max="1806" width="16.7109375" style="12" customWidth="1"/>
    <col min="1807" max="1807" width="26.140625" style="12" customWidth="1"/>
    <col min="1808" max="1808" width="27.140625" style="12" customWidth="1"/>
    <col min="1809" max="1835" width="11.42578125" style="12" customWidth="1"/>
    <col min="1836" max="2048" width="11.42578125" style="12"/>
    <col min="2049" max="2049" width="24.7109375" style="12" customWidth="1"/>
    <col min="2050" max="2050" width="21.7109375" style="12" customWidth="1"/>
    <col min="2051" max="2051" width="20.85546875" style="12" customWidth="1"/>
    <col min="2052" max="2052" width="22.140625" style="12" customWidth="1"/>
    <col min="2053" max="2053" width="19.85546875" style="12" customWidth="1"/>
    <col min="2054" max="2054" width="18.85546875" style="12" customWidth="1"/>
    <col min="2055" max="2055" width="17.42578125" style="12" customWidth="1"/>
    <col min="2056" max="2056" width="18" style="12" customWidth="1"/>
    <col min="2057" max="2058" width="18.28515625" style="12" customWidth="1"/>
    <col min="2059" max="2062" width="16.7109375" style="12" customWidth="1"/>
    <col min="2063" max="2063" width="26.140625" style="12" customWidth="1"/>
    <col min="2064" max="2064" width="27.140625" style="12" customWidth="1"/>
    <col min="2065" max="2091" width="11.42578125" style="12" customWidth="1"/>
    <col min="2092" max="2304" width="11.42578125" style="12"/>
    <col min="2305" max="2305" width="24.7109375" style="12" customWidth="1"/>
    <col min="2306" max="2306" width="21.7109375" style="12" customWidth="1"/>
    <col min="2307" max="2307" width="20.85546875" style="12" customWidth="1"/>
    <col min="2308" max="2308" width="22.140625" style="12" customWidth="1"/>
    <col min="2309" max="2309" width="19.85546875" style="12" customWidth="1"/>
    <col min="2310" max="2310" width="18.85546875" style="12" customWidth="1"/>
    <col min="2311" max="2311" width="17.42578125" style="12" customWidth="1"/>
    <col min="2312" max="2312" width="18" style="12" customWidth="1"/>
    <col min="2313" max="2314" width="18.28515625" style="12" customWidth="1"/>
    <col min="2315" max="2318" width="16.7109375" style="12" customWidth="1"/>
    <col min="2319" max="2319" width="26.140625" style="12" customWidth="1"/>
    <col min="2320" max="2320" width="27.140625" style="12" customWidth="1"/>
    <col min="2321" max="2347" width="11.42578125" style="12" customWidth="1"/>
    <col min="2348" max="2560" width="11.42578125" style="12"/>
    <col min="2561" max="2561" width="24.7109375" style="12" customWidth="1"/>
    <col min="2562" max="2562" width="21.7109375" style="12" customWidth="1"/>
    <col min="2563" max="2563" width="20.85546875" style="12" customWidth="1"/>
    <col min="2564" max="2564" width="22.140625" style="12" customWidth="1"/>
    <col min="2565" max="2565" width="19.85546875" style="12" customWidth="1"/>
    <col min="2566" max="2566" width="18.85546875" style="12" customWidth="1"/>
    <col min="2567" max="2567" width="17.42578125" style="12" customWidth="1"/>
    <col min="2568" max="2568" width="18" style="12" customWidth="1"/>
    <col min="2569" max="2570" width="18.28515625" style="12" customWidth="1"/>
    <col min="2571" max="2574" width="16.7109375" style="12" customWidth="1"/>
    <col min="2575" max="2575" width="26.140625" style="12" customWidth="1"/>
    <col min="2576" max="2576" width="27.140625" style="12" customWidth="1"/>
    <col min="2577" max="2603" width="11.42578125" style="12" customWidth="1"/>
    <col min="2604" max="2816" width="11.42578125" style="12"/>
    <col min="2817" max="2817" width="24.7109375" style="12" customWidth="1"/>
    <col min="2818" max="2818" width="21.7109375" style="12" customWidth="1"/>
    <col min="2819" max="2819" width="20.85546875" style="12" customWidth="1"/>
    <col min="2820" max="2820" width="22.140625" style="12" customWidth="1"/>
    <col min="2821" max="2821" width="19.85546875" style="12" customWidth="1"/>
    <col min="2822" max="2822" width="18.85546875" style="12" customWidth="1"/>
    <col min="2823" max="2823" width="17.42578125" style="12" customWidth="1"/>
    <col min="2824" max="2824" width="18" style="12" customWidth="1"/>
    <col min="2825" max="2826" width="18.28515625" style="12" customWidth="1"/>
    <col min="2827" max="2830" width="16.7109375" style="12" customWidth="1"/>
    <col min="2831" max="2831" width="26.140625" style="12" customWidth="1"/>
    <col min="2832" max="2832" width="27.140625" style="12" customWidth="1"/>
    <col min="2833" max="2859" width="11.42578125" style="12" customWidth="1"/>
    <col min="2860" max="3072" width="11.42578125" style="12"/>
    <col min="3073" max="3073" width="24.7109375" style="12" customWidth="1"/>
    <col min="3074" max="3074" width="21.7109375" style="12" customWidth="1"/>
    <col min="3075" max="3075" width="20.85546875" style="12" customWidth="1"/>
    <col min="3076" max="3076" width="22.140625" style="12" customWidth="1"/>
    <col min="3077" max="3077" width="19.85546875" style="12" customWidth="1"/>
    <col min="3078" max="3078" width="18.85546875" style="12" customWidth="1"/>
    <col min="3079" max="3079" width="17.42578125" style="12" customWidth="1"/>
    <col min="3080" max="3080" width="18" style="12" customWidth="1"/>
    <col min="3081" max="3082" width="18.28515625" style="12" customWidth="1"/>
    <col min="3083" max="3086" width="16.7109375" style="12" customWidth="1"/>
    <col min="3087" max="3087" width="26.140625" style="12" customWidth="1"/>
    <col min="3088" max="3088" width="27.140625" style="12" customWidth="1"/>
    <col min="3089" max="3115" width="11.42578125" style="12" customWidth="1"/>
    <col min="3116" max="3328" width="11.42578125" style="12"/>
    <col min="3329" max="3329" width="24.7109375" style="12" customWidth="1"/>
    <col min="3330" max="3330" width="21.7109375" style="12" customWidth="1"/>
    <col min="3331" max="3331" width="20.85546875" style="12" customWidth="1"/>
    <col min="3332" max="3332" width="22.140625" style="12" customWidth="1"/>
    <col min="3333" max="3333" width="19.85546875" style="12" customWidth="1"/>
    <col min="3334" max="3334" width="18.85546875" style="12" customWidth="1"/>
    <col min="3335" max="3335" width="17.42578125" style="12" customWidth="1"/>
    <col min="3336" max="3336" width="18" style="12" customWidth="1"/>
    <col min="3337" max="3338" width="18.28515625" style="12" customWidth="1"/>
    <col min="3339" max="3342" width="16.7109375" style="12" customWidth="1"/>
    <col min="3343" max="3343" width="26.140625" style="12" customWidth="1"/>
    <col min="3344" max="3344" width="27.140625" style="12" customWidth="1"/>
    <col min="3345" max="3371" width="11.42578125" style="12" customWidth="1"/>
    <col min="3372" max="3584" width="11.42578125" style="12"/>
    <col min="3585" max="3585" width="24.7109375" style="12" customWidth="1"/>
    <col min="3586" max="3586" width="21.7109375" style="12" customWidth="1"/>
    <col min="3587" max="3587" width="20.85546875" style="12" customWidth="1"/>
    <col min="3588" max="3588" width="22.140625" style="12" customWidth="1"/>
    <col min="3589" max="3589" width="19.85546875" style="12" customWidth="1"/>
    <col min="3590" max="3590" width="18.85546875" style="12" customWidth="1"/>
    <col min="3591" max="3591" width="17.42578125" style="12" customWidth="1"/>
    <col min="3592" max="3592" width="18" style="12" customWidth="1"/>
    <col min="3593" max="3594" width="18.28515625" style="12" customWidth="1"/>
    <col min="3595" max="3598" width="16.7109375" style="12" customWidth="1"/>
    <col min="3599" max="3599" width="26.140625" style="12" customWidth="1"/>
    <col min="3600" max="3600" width="27.140625" style="12" customWidth="1"/>
    <col min="3601" max="3627" width="11.42578125" style="12" customWidth="1"/>
    <col min="3628" max="3840" width="11.42578125" style="12"/>
    <col min="3841" max="3841" width="24.7109375" style="12" customWidth="1"/>
    <col min="3842" max="3842" width="21.7109375" style="12" customWidth="1"/>
    <col min="3843" max="3843" width="20.85546875" style="12" customWidth="1"/>
    <col min="3844" max="3844" width="22.140625" style="12" customWidth="1"/>
    <col min="3845" max="3845" width="19.85546875" style="12" customWidth="1"/>
    <col min="3846" max="3846" width="18.85546875" style="12" customWidth="1"/>
    <col min="3847" max="3847" width="17.42578125" style="12" customWidth="1"/>
    <col min="3848" max="3848" width="18" style="12" customWidth="1"/>
    <col min="3849" max="3850" width="18.28515625" style="12" customWidth="1"/>
    <col min="3851" max="3854" width="16.7109375" style="12" customWidth="1"/>
    <col min="3855" max="3855" width="26.140625" style="12" customWidth="1"/>
    <col min="3856" max="3856" width="27.140625" style="12" customWidth="1"/>
    <col min="3857" max="3883" width="11.42578125" style="12" customWidth="1"/>
    <col min="3884" max="4096" width="11.42578125" style="12"/>
    <col min="4097" max="4097" width="24.7109375" style="12" customWidth="1"/>
    <col min="4098" max="4098" width="21.7109375" style="12" customWidth="1"/>
    <col min="4099" max="4099" width="20.85546875" style="12" customWidth="1"/>
    <col min="4100" max="4100" width="22.140625" style="12" customWidth="1"/>
    <col min="4101" max="4101" width="19.85546875" style="12" customWidth="1"/>
    <col min="4102" max="4102" width="18.85546875" style="12" customWidth="1"/>
    <col min="4103" max="4103" width="17.42578125" style="12" customWidth="1"/>
    <col min="4104" max="4104" width="18" style="12" customWidth="1"/>
    <col min="4105" max="4106" width="18.28515625" style="12" customWidth="1"/>
    <col min="4107" max="4110" width="16.7109375" style="12" customWidth="1"/>
    <col min="4111" max="4111" width="26.140625" style="12" customWidth="1"/>
    <col min="4112" max="4112" width="27.140625" style="12" customWidth="1"/>
    <col min="4113" max="4139" width="11.42578125" style="12" customWidth="1"/>
    <col min="4140" max="4352" width="11.42578125" style="12"/>
    <col min="4353" max="4353" width="24.7109375" style="12" customWidth="1"/>
    <col min="4354" max="4354" width="21.7109375" style="12" customWidth="1"/>
    <col min="4355" max="4355" width="20.85546875" style="12" customWidth="1"/>
    <col min="4356" max="4356" width="22.140625" style="12" customWidth="1"/>
    <col min="4357" max="4357" width="19.85546875" style="12" customWidth="1"/>
    <col min="4358" max="4358" width="18.85546875" style="12" customWidth="1"/>
    <col min="4359" max="4359" width="17.42578125" style="12" customWidth="1"/>
    <col min="4360" max="4360" width="18" style="12" customWidth="1"/>
    <col min="4361" max="4362" width="18.28515625" style="12" customWidth="1"/>
    <col min="4363" max="4366" width="16.7109375" style="12" customWidth="1"/>
    <col min="4367" max="4367" width="26.140625" style="12" customWidth="1"/>
    <col min="4368" max="4368" width="27.140625" style="12" customWidth="1"/>
    <col min="4369" max="4395" width="11.42578125" style="12" customWidth="1"/>
    <col min="4396" max="4608" width="11.42578125" style="12"/>
    <col min="4609" max="4609" width="24.7109375" style="12" customWidth="1"/>
    <col min="4610" max="4610" width="21.7109375" style="12" customWidth="1"/>
    <col min="4611" max="4611" width="20.85546875" style="12" customWidth="1"/>
    <col min="4612" max="4612" width="22.140625" style="12" customWidth="1"/>
    <col min="4613" max="4613" width="19.85546875" style="12" customWidth="1"/>
    <col min="4614" max="4614" width="18.85546875" style="12" customWidth="1"/>
    <col min="4615" max="4615" width="17.42578125" style="12" customWidth="1"/>
    <col min="4616" max="4616" width="18" style="12" customWidth="1"/>
    <col min="4617" max="4618" width="18.28515625" style="12" customWidth="1"/>
    <col min="4619" max="4622" width="16.7109375" style="12" customWidth="1"/>
    <col min="4623" max="4623" width="26.140625" style="12" customWidth="1"/>
    <col min="4624" max="4624" width="27.140625" style="12" customWidth="1"/>
    <col min="4625" max="4651" width="11.42578125" style="12" customWidth="1"/>
    <col min="4652" max="4864" width="11.42578125" style="12"/>
    <col min="4865" max="4865" width="24.7109375" style="12" customWidth="1"/>
    <col min="4866" max="4866" width="21.7109375" style="12" customWidth="1"/>
    <col min="4867" max="4867" width="20.85546875" style="12" customWidth="1"/>
    <col min="4868" max="4868" width="22.140625" style="12" customWidth="1"/>
    <col min="4869" max="4869" width="19.85546875" style="12" customWidth="1"/>
    <col min="4870" max="4870" width="18.85546875" style="12" customWidth="1"/>
    <col min="4871" max="4871" width="17.42578125" style="12" customWidth="1"/>
    <col min="4872" max="4872" width="18" style="12" customWidth="1"/>
    <col min="4873" max="4874" width="18.28515625" style="12" customWidth="1"/>
    <col min="4875" max="4878" width="16.7109375" style="12" customWidth="1"/>
    <col min="4879" max="4879" width="26.140625" style="12" customWidth="1"/>
    <col min="4880" max="4880" width="27.140625" style="12" customWidth="1"/>
    <col min="4881" max="4907" width="11.42578125" style="12" customWidth="1"/>
    <col min="4908" max="5120" width="11.42578125" style="12"/>
    <col min="5121" max="5121" width="24.7109375" style="12" customWidth="1"/>
    <col min="5122" max="5122" width="21.7109375" style="12" customWidth="1"/>
    <col min="5123" max="5123" width="20.85546875" style="12" customWidth="1"/>
    <col min="5124" max="5124" width="22.140625" style="12" customWidth="1"/>
    <col min="5125" max="5125" width="19.85546875" style="12" customWidth="1"/>
    <col min="5126" max="5126" width="18.85546875" style="12" customWidth="1"/>
    <col min="5127" max="5127" width="17.42578125" style="12" customWidth="1"/>
    <col min="5128" max="5128" width="18" style="12" customWidth="1"/>
    <col min="5129" max="5130" width="18.28515625" style="12" customWidth="1"/>
    <col min="5131" max="5134" width="16.7109375" style="12" customWidth="1"/>
    <col min="5135" max="5135" width="26.140625" style="12" customWidth="1"/>
    <col min="5136" max="5136" width="27.140625" style="12" customWidth="1"/>
    <col min="5137" max="5163" width="11.42578125" style="12" customWidth="1"/>
    <col min="5164" max="5376" width="11.42578125" style="12"/>
    <col min="5377" max="5377" width="24.7109375" style="12" customWidth="1"/>
    <col min="5378" max="5378" width="21.7109375" style="12" customWidth="1"/>
    <col min="5379" max="5379" width="20.85546875" style="12" customWidth="1"/>
    <col min="5380" max="5380" width="22.140625" style="12" customWidth="1"/>
    <col min="5381" max="5381" width="19.85546875" style="12" customWidth="1"/>
    <col min="5382" max="5382" width="18.85546875" style="12" customWidth="1"/>
    <col min="5383" max="5383" width="17.42578125" style="12" customWidth="1"/>
    <col min="5384" max="5384" width="18" style="12" customWidth="1"/>
    <col min="5385" max="5386" width="18.28515625" style="12" customWidth="1"/>
    <col min="5387" max="5390" width="16.7109375" style="12" customWidth="1"/>
    <col min="5391" max="5391" width="26.140625" style="12" customWidth="1"/>
    <col min="5392" max="5392" width="27.140625" style="12" customWidth="1"/>
    <col min="5393" max="5419" width="11.42578125" style="12" customWidth="1"/>
    <col min="5420" max="5632" width="11.42578125" style="12"/>
    <col min="5633" max="5633" width="24.7109375" style="12" customWidth="1"/>
    <col min="5634" max="5634" width="21.7109375" style="12" customWidth="1"/>
    <col min="5635" max="5635" width="20.85546875" style="12" customWidth="1"/>
    <col min="5636" max="5636" width="22.140625" style="12" customWidth="1"/>
    <col min="5637" max="5637" width="19.85546875" style="12" customWidth="1"/>
    <col min="5638" max="5638" width="18.85546875" style="12" customWidth="1"/>
    <col min="5639" max="5639" width="17.42578125" style="12" customWidth="1"/>
    <col min="5640" max="5640" width="18" style="12" customWidth="1"/>
    <col min="5641" max="5642" width="18.28515625" style="12" customWidth="1"/>
    <col min="5643" max="5646" width="16.7109375" style="12" customWidth="1"/>
    <col min="5647" max="5647" width="26.140625" style="12" customWidth="1"/>
    <col min="5648" max="5648" width="27.140625" style="12" customWidth="1"/>
    <col min="5649" max="5675" width="11.42578125" style="12" customWidth="1"/>
    <col min="5676" max="5888" width="11.42578125" style="12"/>
    <col min="5889" max="5889" width="24.7109375" style="12" customWidth="1"/>
    <col min="5890" max="5890" width="21.7109375" style="12" customWidth="1"/>
    <col min="5891" max="5891" width="20.85546875" style="12" customWidth="1"/>
    <col min="5892" max="5892" width="22.140625" style="12" customWidth="1"/>
    <col min="5893" max="5893" width="19.85546875" style="12" customWidth="1"/>
    <col min="5894" max="5894" width="18.85546875" style="12" customWidth="1"/>
    <col min="5895" max="5895" width="17.42578125" style="12" customWidth="1"/>
    <col min="5896" max="5896" width="18" style="12" customWidth="1"/>
    <col min="5897" max="5898" width="18.28515625" style="12" customWidth="1"/>
    <col min="5899" max="5902" width="16.7109375" style="12" customWidth="1"/>
    <col min="5903" max="5903" width="26.140625" style="12" customWidth="1"/>
    <col min="5904" max="5904" width="27.140625" style="12" customWidth="1"/>
    <col min="5905" max="5931" width="11.42578125" style="12" customWidth="1"/>
    <col min="5932" max="6144" width="11.42578125" style="12"/>
    <col min="6145" max="6145" width="24.7109375" style="12" customWidth="1"/>
    <col min="6146" max="6146" width="21.7109375" style="12" customWidth="1"/>
    <col min="6147" max="6147" width="20.85546875" style="12" customWidth="1"/>
    <col min="6148" max="6148" width="22.140625" style="12" customWidth="1"/>
    <col min="6149" max="6149" width="19.85546875" style="12" customWidth="1"/>
    <col min="6150" max="6150" width="18.85546875" style="12" customWidth="1"/>
    <col min="6151" max="6151" width="17.42578125" style="12" customWidth="1"/>
    <col min="6152" max="6152" width="18" style="12" customWidth="1"/>
    <col min="6153" max="6154" width="18.28515625" style="12" customWidth="1"/>
    <col min="6155" max="6158" width="16.7109375" style="12" customWidth="1"/>
    <col min="6159" max="6159" width="26.140625" style="12" customWidth="1"/>
    <col min="6160" max="6160" width="27.140625" style="12" customWidth="1"/>
    <col min="6161" max="6187" width="11.42578125" style="12" customWidth="1"/>
    <col min="6188" max="6400" width="11.42578125" style="12"/>
    <col min="6401" max="6401" width="24.7109375" style="12" customWidth="1"/>
    <col min="6402" max="6402" width="21.7109375" style="12" customWidth="1"/>
    <col min="6403" max="6403" width="20.85546875" style="12" customWidth="1"/>
    <col min="6404" max="6404" width="22.140625" style="12" customWidth="1"/>
    <col min="6405" max="6405" width="19.85546875" style="12" customWidth="1"/>
    <col min="6406" max="6406" width="18.85546875" style="12" customWidth="1"/>
    <col min="6407" max="6407" width="17.42578125" style="12" customWidth="1"/>
    <col min="6408" max="6408" width="18" style="12" customWidth="1"/>
    <col min="6409" max="6410" width="18.28515625" style="12" customWidth="1"/>
    <col min="6411" max="6414" width="16.7109375" style="12" customWidth="1"/>
    <col min="6415" max="6415" width="26.140625" style="12" customWidth="1"/>
    <col min="6416" max="6416" width="27.140625" style="12" customWidth="1"/>
    <col min="6417" max="6443" width="11.42578125" style="12" customWidth="1"/>
    <col min="6444" max="6656" width="11.42578125" style="12"/>
    <col min="6657" max="6657" width="24.7109375" style="12" customWidth="1"/>
    <col min="6658" max="6658" width="21.7109375" style="12" customWidth="1"/>
    <col min="6659" max="6659" width="20.85546875" style="12" customWidth="1"/>
    <col min="6660" max="6660" width="22.140625" style="12" customWidth="1"/>
    <col min="6661" max="6661" width="19.85546875" style="12" customWidth="1"/>
    <col min="6662" max="6662" width="18.85546875" style="12" customWidth="1"/>
    <col min="6663" max="6663" width="17.42578125" style="12" customWidth="1"/>
    <col min="6664" max="6664" width="18" style="12" customWidth="1"/>
    <col min="6665" max="6666" width="18.28515625" style="12" customWidth="1"/>
    <col min="6667" max="6670" width="16.7109375" style="12" customWidth="1"/>
    <col min="6671" max="6671" width="26.140625" style="12" customWidth="1"/>
    <col min="6672" max="6672" width="27.140625" style="12" customWidth="1"/>
    <col min="6673" max="6699" width="11.42578125" style="12" customWidth="1"/>
    <col min="6700" max="6912" width="11.42578125" style="12"/>
    <col min="6913" max="6913" width="24.7109375" style="12" customWidth="1"/>
    <col min="6914" max="6914" width="21.7109375" style="12" customWidth="1"/>
    <col min="6915" max="6915" width="20.85546875" style="12" customWidth="1"/>
    <col min="6916" max="6916" width="22.140625" style="12" customWidth="1"/>
    <col min="6917" max="6917" width="19.85546875" style="12" customWidth="1"/>
    <col min="6918" max="6918" width="18.85546875" style="12" customWidth="1"/>
    <col min="6919" max="6919" width="17.42578125" style="12" customWidth="1"/>
    <col min="6920" max="6920" width="18" style="12" customWidth="1"/>
    <col min="6921" max="6922" width="18.28515625" style="12" customWidth="1"/>
    <col min="6923" max="6926" width="16.7109375" style="12" customWidth="1"/>
    <col min="6927" max="6927" width="26.140625" style="12" customWidth="1"/>
    <col min="6928" max="6928" width="27.140625" style="12" customWidth="1"/>
    <col min="6929" max="6955" width="11.42578125" style="12" customWidth="1"/>
    <col min="6956" max="7168" width="11.42578125" style="12"/>
    <col min="7169" max="7169" width="24.7109375" style="12" customWidth="1"/>
    <col min="7170" max="7170" width="21.7109375" style="12" customWidth="1"/>
    <col min="7171" max="7171" width="20.85546875" style="12" customWidth="1"/>
    <col min="7172" max="7172" width="22.140625" style="12" customWidth="1"/>
    <col min="7173" max="7173" width="19.85546875" style="12" customWidth="1"/>
    <col min="7174" max="7174" width="18.85546875" style="12" customWidth="1"/>
    <col min="7175" max="7175" width="17.42578125" style="12" customWidth="1"/>
    <col min="7176" max="7176" width="18" style="12" customWidth="1"/>
    <col min="7177" max="7178" width="18.28515625" style="12" customWidth="1"/>
    <col min="7179" max="7182" width="16.7109375" style="12" customWidth="1"/>
    <col min="7183" max="7183" width="26.140625" style="12" customWidth="1"/>
    <col min="7184" max="7184" width="27.140625" style="12" customWidth="1"/>
    <col min="7185" max="7211" width="11.42578125" style="12" customWidth="1"/>
    <col min="7212" max="7424" width="11.42578125" style="12"/>
    <col min="7425" max="7425" width="24.7109375" style="12" customWidth="1"/>
    <col min="7426" max="7426" width="21.7109375" style="12" customWidth="1"/>
    <col min="7427" max="7427" width="20.85546875" style="12" customWidth="1"/>
    <col min="7428" max="7428" width="22.140625" style="12" customWidth="1"/>
    <col min="7429" max="7429" width="19.85546875" style="12" customWidth="1"/>
    <col min="7430" max="7430" width="18.85546875" style="12" customWidth="1"/>
    <col min="7431" max="7431" width="17.42578125" style="12" customWidth="1"/>
    <col min="7432" max="7432" width="18" style="12" customWidth="1"/>
    <col min="7433" max="7434" width="18.28515625" style="12" customWidth="1"/>
    <col min="7435" max="7438" width="16.7109375" style="12" customWidth="1"/>
    <col min="7439" max="7439" width="26.140625" style="12" customWidth="1"/>
    <col min="7440" max="7440" width="27.140625" style="12" customWidth="1"/>
    <col min="7441" max="7467" width="11.42578125" style="12" customWidth="1"/>
    <col min="7468" max="7680" width="11.42578125" style="12"/>
    <col min="7681" max="7681" width="24.7109375" style="12" customWidth="1"/>
    <col min="7682" max="7682" width="21.7109375" style="12" customWidth="1"/>
    <col min="7683" max="7683" width="20.85546875" style="12" customWidth="1"/>
    <col min="7684" max="7684" width="22.140625" style="12" customWidth="1"/>
    <col min="7685" max="7685" width="19.85546875" style="12" customWidth="1"/>
    <col min="7686" max="7686" width="18.85546875" style="12" customWidth="1"/>
    <col min="7687" max="7687" width="17.42578125" style="12" customWidth="1"/>
    <col min="7688" max="7688" width="18" style="12" customWidth="1"/>
    <col min="7689" max="7690" width="18.28515625" style="12" customWidth="1"/>
    <col min="7691" max="7694" width="16.7109375" style="12" customWidth="1"/>
    <col min="7695" max="7695" width="26.140625" style="12" customWidth="1"/>
    <col min="7696" max="7696" width="27.140625" style="12" customWidth="1"/>
    <col min="7697" max="7723" width="11.42578125" style="12" customWidth="1"/>
    <col min="7724" max="7936" width="11.42578125" style="12"/>
    <col min="7937" max="7937" width="24.7109375" style="12" customWidth="1"/>
    <col min="7938" max="7938" width="21.7109375" style="12" customWidth="1"/>
    <col min="7939" max="7939" width="20.85546875" style="12" customWidth="1"/>
    <col min="7940" max="7940" width="22.140625" style="12" customWidth="1"/>
    <col min="7941" max="7941" width="19.85546875" style="12" customWidth="1"/>
    <col min="7942" max="7942" width="18.85546875" style="12" customWidth="1"/>
    <col min="7943" max="7943" width="17.42578125" style="12" customWidth="1"/>
    <col min="7944" max="7944" width="18" style="12" customWidth="1"/>
    <col min="7945" max="7946" width="18.28515625" style="12" customWidth="1"/>
    <col min="7947" max="7950" width="16.7109375" style="12" customWidth="1"/>
    <col min="7951" max="7951" width="26.140625" style="12" customWidth="1"/>
    <col min="7952" max="7952" width="27.140625" style="12" customWidth="1"/>
    <col min="7953" max="7979" width="11.42578125" style="12" customWidth="1"/>
    <col min="7980" max="8192" width="11.42578125" style="12"/>
    <col min="8193" max="8193" width="24.7109375" style="12" customWidth="1"/>
    <col min="8194" max="8194" width="21.7109375" style="12" customWidth="1"/>
    <col min="8195" max="8195" width="20.85546875" style="12" customWidth="1"/>
    <col min="8196" max="8196" width="22.140625" style="12" customWidth="1"/>
    <col min="8197" max="8197" width="19.85546875" style="12" customWidth="1"/>
    <col min="8198" max="8198" width="18.85546875" style="12" customWidth="1"/>
    <col min="8199" max="8199" width="17.42578125" style="12" customWidth="1"/>
    <col min="8200" max="8200" width="18" style="12" customWidth="1"/>
    <col min="8201" max="8202" width="18.28515625" style="12" customWidth="1"/>
    <col min="8203" max="8206" width="16.7109375" style="12" customWidth="1"/>
    <col min="8207" max="8207" width="26.140625" style="12" customWidth="1"/>
    <col min="8208" max="8208" width="27.140625" style="12" customWidth="1"/>
    <col min="8209" max="8235" width="11.42578125" style="12" customWidth="1"/>
    <col min="8236" max="8448" width="11.42578125" style="12"/>
    <col min="8449" max="8449" width="24.7109375" style="12" customWidth="1"/>
    <col min="8450" max="8450" width="21.7109375" style="12" customWidth="1"/>
    <col min="8451" max="8451" width="20.85546875" style="12" customWidth="1"/>
    <col min="8452" max="8452" width="22.140625" style="12" customWidth="1"/>
    <col min="8453" max="8453" width="19.85546875" style="12" customWidth="1"/>
    <col min="8454" max="8454" width="18.85546875" style="12" customWidth="1"/>
    <col min="8455" max="8455" width="17.42578125" style="12" customWidth="1"/>
    <col min="8456" max="8456" width="18" style="12" customWidth="1"/>
    <col min="8457" max="8458" width="18.28515625" style="12" customWidth="1"/>
    <col min="8459" max="8462" width="16.7109375" style="12" customWidth="1"/>
    <col min="8463" max="8463" width="26.140625" style="12" customWidth="1"/>
    <col min="8464" max="8464" width="27.140625" style="12" customWidth="1"/>
    <col min="8465" max="8491" width="11.42578125" style="12" customWidth="1"/>
    <col min="8492" max="8704" width="11.42578125" style="12"/>
    <col min="8705" max="8705" width="24.7109375" style="12" customWidth="1"/>
    <col min="8706" max="8706" width="21.7109375" style="12" customWidth="1"/>
    <col min="8707" max="8707" width="20.85546875" style="12" customWidth="1"/>
    <col min="8708" max="8708" width="22.140625" style="12" customWidth="1"/>
    <col min="8709" max="8709" width="19.85546875" style="12" customWidth="1"/>
    <col min="8710" max="8710" width="18.85546875" style="12" customWidth="1"/>
    <col min="8711" max="8711" width="17.42578125" style="12" customWidth="1"/>
    <col min="8712" max="8712" width="18" style="12" customWidth="1"/>
    <col min="8713" max="8714" width="18.28515625" style="12" customWidth="1"/>
    <col min="8715" max="8718" width="16.7109375" style="12" customWidth="1"/>
    <col min="8719" max="8719" width="26.140625" style="12" customWidth="1"/>
    <col min="8720" max="8720" width="27.140625" style="12" customWidth="1"/>
    <col min="8721" max="8747" width="11.42578125" style="12" customWidth="1"/>
    <col min="8748" max="8960" width="11.42578125" style="12"/>
    <col min="8961" max="8961" width="24.7109375" style="12" customWidth="1"/>
    <col min="8962" max="8962" width="21.7109375" style="12" customWidth="1"/>
    <col min="8963" max="8963" width="20.85546875" style="12" customWidth="1"/>
    <col min="8964" max="8964" width="22.140625" style="12" customWidth="1"/>
    <col min="8965" max="8965" width="19.85546875" style="12" customWidth="1"/>
    <col min="8966" max="8966" width="18.85546875" style="12" customWidth="1"/>
    <col min="8967" max="8967" width="17.42578125" style="12" customWidth="1"/>
    <col min="8968" max="8968" width="18" style="12" customWidth="1"/>
    <col min="8969" max="8970" width="18.28515625" style="12" customWidth="1"/>
    <col min="8971" max="8974" width="16.7109375" style="12" customWidth="1"/>
    <col min="8975" max="8975" width="26.140625" style="12" customWidth="1"/>
    <col min="8976" max="8976" width="27.140625" style="12" customWidth="1"/>
    <col min="8977" max="9003" width="11.42578125" style="12" customWidth="1"/>
    <col min="9004" max="9216" width="11.42578125" style="12"/>
    <col min="9217" max="9217" width="24.7109375" style="12" customWidth="1"/>
    <col min="9218" max="9218" width="21.7109375" style="12" customWidth="1"/>
    <col min="9219" max="9219" width="20.85546875" style="12" customWidth="1"/>
    <col min="9220" max="9220" width="22.140625" style="12" customWidth="1"/>
    <col min="9221" max="9221" width="19.85546875" style="12" customWidth="1"/>
    <col min="9222" max="9222" width="18.85546875" style="12" customWidth="1"/>
    <col min="9223" max="9223" width="17.42578125" style="12" customWidth="1"/>
    <col min="9224" max="9224" width="18" style="12" customWidth="1"/>
    <col min="9225" max="9226" width="18.28515625" style="12" customWidth="1"/>
    <col min="9227" max="9230" width="16.7109375" style="12" customWidth="1"/>
    <col min="9231" max="9231" width="26.140625" style="12" customWidth="1"/>
    <col min="9232" max="9232" width="27.140625" style="12" customWidth="1"/>
    <col min="9233" max="9259" width="11.42578125" style="12" customWidth="1"/>
    <col min="9260" max="9472" width="11.42578125" style="12"/>
    <col min="9473" max="9473" width="24.7109375" style="12" customWidth="1"/>
    <col min="9474" max="9474" width="21.7109375" style="12" customWidth="1"/>
    <col min="9475" max="9475" width="20.85546875" style="12" customWidth="1"/>
    <col min="9476" max="9476" width="22.140625" style="12" customWidth="1"/>
    <col min="9477" max="9477" width="19.85546875" style="12" customWidth="1"/>
    <col min="9478" max="9478" width="18.85546875" style="12" customWidth="1"/>
    <col min="9479" max="9479" width="17.42578125" style="12" customWidth="1"/>
    <col min="9480" max="9480" width="18" style="12" customWidth="1"/>
    <col min="9481" max="9482" width="18.28515625" style="12" customWidth="1"/>
    <col min="9483" max="9486" width="16.7109375" style="12" customWidth="1"/>
    <col min="9487" max="9487" width="26.140625" style="12" customWidth="1"/>
    <col min="9488" max="9488" width="27.140625" style="12" customWidth="1"/>
    <col min="9489" max="9515" width="11.42578125" style="12" customWidth="1"/>
    <col min="9516" max="9728" width="11.42578125" style="12"/>
    <col min="9729" max="9729" width="24.7109375" style="12" customWidth="1"/>
    <col min="9730" max="9730" width="21.7109375" style="12" customWidth="1"/>
    <col min="9731" max="9731" width="20.85546875" style="12" customWidth="1"/>
    <col min="9732" max="9732" width="22.140625" style="12" customWidth="1"/>
    <col min="9733" max="9733" width="19.85546875" style="12" customWidth="1"/>
    <col min="9734" max="9734" width="18.85546875" style="12" customWidth="1"/>
    <col min="9735" max="9735" width="17.42578125" style="12" customWidth="1"/>
    <col min="9736" max="9736" width="18" style="12" customWidth="1"/>
    <col min="9737" max="9738" width="18.28515625" style="12" customWidth="1"/>
    <col min="9739" max="9742" width="16.7109375" style="12" customWidth="1"/>
    <col min="9743" max="9743" width="26.140625" style="12" customWidth="1"/>
    <col min="9744" max="9744" width="27.140625" style="12" customWidth="1"/>
    <col min="9745" max="9771" width="11.42578125" style="12" customWidth="1"/>
    <col min="9772" max="9984" width="11.42578125" style="12"/>
    <col min="9985" max="9985" width="24.7109375" style="12" customWidth="1"/>
    <col min="9986" max="9986" width="21.7109375" style="12" customWidth="1"/>
    <col min="9987" max="9987" width="20.85546875" style="12" customWidth="1"/>
    <col min="9988" max="9988" width="22.140625" style="12" customWidth="1"/>
    <col min="9989" max="9989" width="19.85546875" style="12" customWidth="1"/>
    <col min="9990" max="9990" width="18.85546875" style="12" customWidth="1"/>
    <col min="9991" max="9991" width="17.42578125" style="12" customWidth="1"/>
    <col min="9992" max="9992" width="18" style="12" customWidth="1"/>
    <col min="9993" max="9994" width="18.28515625" style="12" customWidth="1"/>
    <col min="9995" max="9998" width="16.7109375" style="12" customWidth="1"/>
    <col min="9999" max="9999" width="26.140625" style="12" customWidth="1"/>
    <col min="10000" max="10000" width="27.140625" style="12" customWidth="1"/>
    <col min="10001" max="10027" width="11.42578125" style="12" customWidth="1"/>
    <col min="10028" max="10240" width="11.42578125" style="12"/>
    <col min="10241" max="10241" width="24.7109375" style="12" customWidth="1"/>
    <col min="10242" max="10242" width="21.7109375" style="12" customWidth="1"/>
    <col min="10243" max="10243" width="20.85546875" style="12" customWidth="1"/>
    <col min="10244" max="10244" width="22.140625" style="12" customWidth="1"/>
    <col min="10245" max="10245" width="19.85546875" style="12" customWidth="1"/>
    <col min="10246" max="10246" width="18.85546875" style="12" customWidth="1"/>
    <col min="10247" max="10247" width="17.42578125" style="12" customWidth="1"/>
    <col min="10248" max="10248" width="18" style="12" customWidth="1"/>
    <col min="10249" max="10250" width="18.28515625" style="12" customWidth="1"/>
    <col min="10251" max="10254" width="16.7109375" style="12" customWidth="1"/>
    <col min="10255" max="10255" width="26.140625" style="12" customWidth="1"/>
    <col min="10256" max="10256" width="27.140625" style="12" customWidth="1"/>
    <col min="10257" max="10283" width="11.42578125" style="12" customWidth="1"/>
    <col min="10284" max="10496" width="11.42578125" style="12"/>
    <col min="10497" max="10497" width="24.7109375" style="12" customWidth="1"/>
    <col min="10498" max="10498" width="21.7109375" style="12" customWidth="1"/>
    <col min="10499" max="10499" width="20.85546875" style="12" customWidth="1"/>
    <col min="10500" max="10500" width="22.140625" style="12" customWidth="1"/>
    <col min="10501" max="10501" width="19.85546875" style="12" customWidth="1"/>
    <col min="10502" max="10502" width="18.85546875" style="12" customWidth="1"/>
    <col min="10503" max="10503" width="17.42578125" style="12" customWidth="1"/>
    <col min="10504" max="10504" width="18" style="12" customWidth="1"/>
    <col min="10505" max="10506" width="18.28515625" style="12" customWidth="1"/>
    <col min="10507" max="10510" width="16.7109375" style="12" customWidth="1"/>
    <col min="10511" max="10511" width="26.140625" style="12" customWidth="1"/>
    <col min="10512" max="10512" width="27.140625" style="12" customWidth="1"/>
    <col min="10513" max="10539" width="11.42578125" style="12" customWidth="1"/>
    <col min="10540" max="10752" width="11.42578125" style="12"/>
    <col min="10753" max="10753" width="24.7109375" style="12" customWidth="1"/>
    <col min="10754" max="10754" width="21.7109375" style="12" customWidth="1"/>
    <col min="10755" max="10755" width="20.85546875" style="12" customWidth="1"/>
    <col min="10756" max="10756" width="22.140625" style="12" customWidth="1"/>
    <col min="10757" max="10757" width="19.85546875" style="12" customWidth="1"/>
    <col min="10758" max="10758" width="18.85546875" style="12" customWidth="1"/>
    <col min="10759" max="10759" width="17.42578125" style="12" customWidth="1"/>
    <col min="10760" max="10760" width="18" style="12" customWidth="1"/>
    <col min="10761" max="10762" width="18.28515625" style="12" customWidth="1"/>
    <col min="10763" max="10766" width="16.7109375" style="12" customWidth="1"/>
    <col min="10767" max="10767" width="26.140625" style="12" customWidth="1"/>
    <col min="10768" max="10768" width="27.140625" style="12" customWidth="1"/>
    <col min="10769" max="10795" width="11.42578125" style="12" customWidth="1"/>
    <col min="10796" max="11008" width="11.42578125" style="12"/>
    <col min="11009" max="11009" width="24.7109375" style="12" customWidth="1"/>
    <col min="11010" max="11010" width="21.7109375" style="12" customWidth="1"/>
    <col min="11011" max="11011" width="20.85546875" style="12" customWidth="1"/>
    <col min="11012" max="11012" width="22.140625" style="12" customWidth="1"/>
    <col min="11013" max="11013" width="19.85546875" style="12" customWidth="1"/>
    <col min="11014" max="11014" width="18.85546875" style="12" customWidth="1"/>
    <col min="11015" max="11015" width="17.42578125" style="12" customWidth="1"/>
    <col min="11016" max="11016" width="18" style="12" customWidth="1"/>
    <col min="11017" max="11018" width="18.28515625" style="12" customWidth="1"/>
    <col min="11019" max="11022" width="16.7109375" style="12" customWidth="1"/>
    <col min="11023" max="11023" width="26.140625" style="12" customWidth="1"/>
    <col min="11024" max="11024" width="27.140625" style="12" customWidth="1"/>
    <col min="11025" max="11051" width="11.42578125" style="12" customWidth="1"/>
    <col min="11052" max="11264" width="11.42578125" style="12"/>
    <col min="11265" max="11265" width="24.7109375" style="12" customWidth="1"/>
    <col min="11266" max="11266" width="21.7109375" style="12" customWidth="1"/>
    <col min="11267" max="11267" width="20.85546875" style="12" customWidth="1"/>
    <col min="11268" max="11268" width="22.140625" style="12" customWidth="1"/>
    <col min="11269" max="11269" width="19.85546875" style="12" customWidth="1"/>
    <col min="11270" max="11270" width="18.85546875" style="12" customWidth="1"/>
    <col min="11271" max="11271" width="17.42578125" style="12" customWidth="1"/>
    <col min="11272" max="11272" width="18" style="12" customWidth="1"/>
    <col min="11273" max="11274" width="18.28515625" style="12" customWidth="1"/>
    <col min="11275" max="11278" width="16.7109375" style="12" customWidth="1"/>
    <col min="11279" max="11279" width="26.140625" style="12" customWidth="1"/>
    <col min="11280" max="11280" width="27.140625" style="12" customWidth="1"/>
    <col min="11281" max="11307" width="11.42578125" style="12" customWidth="1"/>
    <col min="11308" max="11520" width="11.42578125" style="12"/>
    <col min="11521" max="11521" width="24.7109375" style="12" customWidth="1"/>
    <col min="11522" max="11522" width="21.7109375" style="12" customWidth="1"/>
    <col min="11523" max="11523" width="20.85546875" style="12" customWidth="1"/>
    <col min="11524" max="11524" width="22.140625" style="12" customWidth="1"/>
    <col min="11525" max="11525" width="19.85546875" style="12" customWidth="1"/>
    <col min="11526" max="11526" width="18.85546875" style="12" customWidth="1"/>
    <col min="11527" max="11527" width="17.42578125" style="12" customWidth="1"/>
    <col min="11528" max="11528" width="18" style="12" customWidth="1"/>
    <col min="11529" max="11530" width="18.28515625" style="12" customWidth="1"/>
    <col min="11531" max="11534" width="16.7109375" style="12" customWidth="1"/>
    <col min="11535" max="11535" width="26.140625" style="12" customWidth="1"/>
    <col min="11536" max="11536" width="27.140625" style="12" customWidth="1"/>
    <col min="11537" max="11563" width="11.42578125" style="12" customWidth="1"/>
    <col min="11564" max="11776" width="11.42578125" style="12"/>
    <col min="11777" max="11777" width="24.7109375" style="12" customWidth="1"/>
    <col min="11778" max="11778" width="21.7109375" style="12" customWidth="1"/>
    <col min="11779" max="11779" width="20.85546875" style="12" customWidth="1"/>
    <col min="11780" max="11780" width="22.140625" style="12" customWidth="1"/>
    <col min="11781" max="11781" width="19.85546875" style="12" customWidth="1"/>
    <col min="11782" max="11782" width="18.85546875" style="12" customWidth="1"/>
    <col min="11783" max="11783" width="17.42578125" style="12" customWidth="1"/>
    <col min="11784" max="11784" width="18" style="12" customWidth="1"/>
    <col min="11785" max="11786" width="18.28515625" style="12" customWidth="1"/>
    <col min="11787" max="11790" width="16.7109375" style="12" customWidth="1"/>
    <col min="11791" max="11791" width="26.140625" style="12" customWidth="1"/>
    <col min="11792" max="11792" width="27.140625" style="12" customWidth="1"/>
    <col min="11793" max="11819" width="11.42578125" style="12" customWidth="1"/>
    <col min="11820" max="12032" width="11.42578125" style="12"/>
    <col min="12033" max="12033" width="24.7109375" style="12" customWidth="1"/>
    <col min="12034" max="12034" width="21.7109375" style="12" customWidth="1"/>
    <col min="12035" max="12035" width="20.85546875" style="12" customWidth="1"/>
    <col min="12036" max="12036" width="22.140625" style="12" customWidth="1"/>
    <col min="12037" max="12037" width="19.85546875" style="12" customWidth="1"/>
    <col min="12038" max="12038" width="18.85546875" style="12" customWidth="1"/>
    <col min="12039" max="12039" width="17.42578125" style="12" customWidth="1"/>
    <col min="12040" max="12040" width="18" style="12" customWidth="1"/>
    <col min="12041" max="12042" width="18.28515625" style="12" customWidth="1"/>
    <col min="12043" max="12046" width="16.7109375" style="12" customWidth="1"/>
    <col min="12047" max="12047" width="26.140625" style="12" customWidth="1"/>
    <col min="12048" max="12048" width="27.140625" style="12" customWidth="1"/>
    <col min="12049" max="12075" width="11.42578125" style="12" customWidth="1"/>
    <col min="12076" max="12288" width="11.42578125" style="12"/>
    <col min="12289" max="12289" width="24.7109375" style="12" customWidth="1"/>
    <col min="12290" max="12290" width="21.7109375" style="12" customWidth="1"/>
    <col min="12291" max="12291" width="20.85546875" style="12" customWidth="1"/>
    <col min="12292" max="12292" width="22.140625" style="12" customWidth="1"/>
    <col min="12293" max="12293" width="19.85546875" style="12" customWidth="1"/>
    <col min="12294" max="12294" width="18.85546875" style="12" customWidth="1"/>
    <col min="12295" max="12295" width="17.42578125" style="12" customWidth="1"/>
    <col min="12296" max="12296" width="18" style="12" customWidth="1"/>
    <col min="12297" max="12298" width="18.28515625" style="12" customWidth="1"/>
    <col min="12299" max="12302" width="16.7109375" style="12" customWidth="1"/>
    <col min="12303" max="12303" width="26.140625" style="12" customWidth="1"/>
    <col min="12304" max="12304" width="27.140625" style="12" customWidth="1"/>
    <col min="12305" max="12331" width="11.42578125" style="12" customWidth="1"/>
    <col min="12332" max="12544" width="11.42578125" style="12"/>
    <col min="12545" max="12545" width="24.7109375" style="12" customWidth="1"/>
    <col min="12546" max="12546" width="21.7109375" style="12" customWidth="1"/>
    <col min="12547" max="12547" width="20.85546875" style="12" customWidth="1"/>
    <col min="12548" max="12548" width="22.140625" style="12" customWidth="1"/>
    <col min="12549" max="12549" width="19.85546875" style="12" customWidth="1"/>
    <col min="12550" max="12550" width="18.85546875" style="12" customWidth="1"/>
    <col min="12551" max="12551" width="17.42578125" style="12" customWidth="1"/>
    <col min="12552" max="12552" width="18" style="12" customWidth="1"/>
    <col min="12553" max="12554" width="18.28515625" style="12" customWidth="1"/>
    <col min="12555" max="12558" width="16.7109375" style="12" customWidth="1"/>
    <col min="12559" max="12559" width="26.140625" style="12" customWidth="1"/>
    <col min="12560" max="12560" width="27.140625" style="12" customWidth="1"/>
    <col min="12561" max="12587" width="11.42578125" style="12" customWidth="1"/>
    <col min="12588" max="12800" width="11.42578125" style="12"/>
    <col min="12801" max="12801" width="24.7109375" style="12" customWidth="1"/>
    <col min="12802" max="12802" width="21.7109375" style="12" customWidth="1"/>
    <col min="12803" max="12803" width="20.85546875" style="12" customWidth="1"/>
    <col min="12804" max="12804" width="22.140625" style="12" customWidth="1"/>
    <col min="12805" max="12805" width="19.85546875" style="12" customWidth="1"/>
    <col min="12806" max="12806" width="18.85546875" style="12" customWidth="1"/>
    <col min="12807" max="12807" width="17.42578125" style="12" customWidth="1"/>
    <col min="12808" max="12808" width="18" style="12" customWidth="1"/>
    <col min="12809" max="12810" width="18.28515625" style="12" customWidth="1"/>
    <col min="12811" max="12814" width="16.7109375" style="12" customWidth="1"/>
    <col min="12815" max="12815" width="26.140625" style="12" customWidth="1"/>
    <col min="12816" max="12816" width="27.140625" style="12" customWidth="1"/>
    <col min="12817" max="12843" width="11.42578125" style="12" customWidth="1"/>
    <col min="12844" max="13056" width="11.42578125" style="12"/>
    <col min="13057" max="13057" width="24.7109375" style="12" customWidth="1"/>
    <col min="13058" max="13058" width="21.7109375" style="12" customWidth="1"/>
    <col min="13059" max="13059" width="20.85546875" style="12" customWidth="1"/>
    <col min="13060" max="13060" width="22.140625" style="12" customWidth="1"/>
    <col min="13061" max="13061" width="19.85546875" style="12" customWidth="1"/>
    <col min="13062" max="13062" width="18.85546875" style="12" customWidth="1"/>
    <col min="13063" max="13063" width="17.42578125" style="12" customWidth="1"/>
    <col min="13064" max="13064" width="18" style="12" customWidth="1"/>
    <col min="13065" max="13066" width="18.28515625" style="12" customWidth="1"/>
    <col min="13067" max="13070" width="16.7109375" style="12" customWidth="1"/>
    <col min="13071" max="13071" width="26.140625" style="12" customWidth="1"/>
    <col min="13072" max="13072" width="27.140625" style="12" customWidth="1"/>
    <col min="13073" max="13099" width="11.42578125" style="12" customWidth="1"/>
    <col min="13100" max="13312" width="11.42578125" style="12"/>
    <col min="13313" max="13313" width="24.7109375" style="12" customWidth="1"/>
    <col min="13314" max="13314" width="21.7109375" style="12" customWidth="1"/>
    <col min="13315" max="13315" width="20.85546875" style="12" customWidth="1"/>
    <col min="13316" max="13316" width="22.140625" style="12" customWidth="1"/>
    <col min="13317" max="13317" width="19.85546875" style="12" customWidth="1"/>
    <col min="13318" max="13318" width="18.85546875" style="12" customWidth="1"/>
    <col min="13319" max="13319" width="17.42578125" style="12" customWidth="1"/>
    <col min="13320" max="13320" width="18" style="12" customWidth="1"/>
    <col min="13321" max="13322" width="18.28515625" style="12" customWidth="1"/>
    <col min="13323" max="13326" width="16.7109375" style="12" customWidth="1"/>
    <col min="13327" max="13327" width="26.140625" style="12" customWidth="1"/>
    <col min="13328" max="13328" width="27.140625" style="12" customWidth="1"/>
    <col min="13329" max="13355" width="11.42578125" style="12" customWidth="1"/>
    <col min="13356" max="13568" width="11.42578125" style="12"/>
    <col min="13569" max="13569" width="24.7109375" style="12" customWidth="1"/>
    <col min="13570" max="13570" width="21.7109375" style="12" customWidth="1"/>
    <col min="13571" max="13571" width="20.85546875" style="12" customWidth="1"/>
    <col min="13572" max="13572" width="22.140625" style="12" customWidth="1"/>
    <col min="13573" max="13573" width="19.85546875" style="12" customWidth="1"/>
    <col min="13574" max="13574" width="18.85546875" style="12" customWidth="1"/>
    <col min="13575" max="13575" width="17.42578125" style="12" customWidth="1"/>
    <col min="13576" max="13576" width="18" style="12" customWidth="1"/>
    <col min="13577" max="13578" width="18.28515625" style="12" customWidth="1"/>
    <col min="13579" max="13582" width="16.7109375" style="12" customWidth="1"/>
    <col min="13583" max="13583" width="26.140625" style="12" customWidth="1"/>
    <col min="13584" max="13584" width="27.140625" style="12" customWidth="1"/>
    <col min="13585" max="13611" width="11.42578125" style="12" customWidth="1"/>
    <col min="13612" max="13824" width="11.42578125" style="12"/>
    <col min="13825" max="13825" width="24.7109375" style="12" customWidth="1"/>
    <col min="13826" max="13826" width="21.7109375" style="12" customWidth="1"/>
    <col min="13827" max="13827" width="20.85546875" style="12" customWidth="1"/>
    <col min="13828" max="13828" width="22.140625" style="12" customWidth="1"/>
    <col min="13829" max="13829" width="19.85546875" style="12" customWidth="1"/>
    <col min="13830" max="13830" width="18.85546875" style="12" customWidth="1"/>
    <col min="13831" max="13831" width="17.42578125" style="12" customWidth="1"/>
    <col min="13832" max="13832" width="18" style="12" customWidth="1"/>
    <col min="13833" max="13834" width="18.28515625" style="12" customWidth="1"/>
    <col min="13835" max="13838" width="16.7109375" style="12" customWidth="1"/>
    <col min="13839" max="13839" width="26.140625" style="12" customWidth="1"/>
    <col min="13840" max="13840" width="27.140625" style="12" customWidth="1"/>
    <col min="13841" max="13867" width="11.42578125" style="12" customWidth="1"/>
    <col min="13868" max="14080" width="11.42578125" style="12"/>
    <col min="14081" max="14081" width="24.7109375" style="12" customWidth="1"/>
    <col min="14082" max="14082" width="21.7109375" style="12" customWidth="1"/>
    <col min="14083" max="14083" width="20.85546875" style="12" customWidth="1"/>
    <col min="14084" max="14084" width="22.140625" style="12" customWidth="1"/>
    <col min="14085" max="14085" width="19.85546875" style="12" customWidth="1"/>
    <col min="14086" max="14086" width="18.85546875" style="12" customWidth="1"/>
    <col min="14087" max="14087" width="17.42578125" style="12" customWidth="1"/>
    <col min="14088" max="14088" width="18" style="12" customWidth="1"/>
    <col min="14089" max="14090" width="18.28515625" style="12" customWidth="1"/>
    <col min="14091" max="14094" width="16.7109375" style="12" customWidth="1"/>
    <col min="14095" max="14095" width="26.140625" style="12" customWidth="1"/>
    <col min="14096" max="14096" width="27.140625" style="12" customWidth="1"/>
    <col min="14097" max="14123" width="11.42578125" style="12" customWidth="1"/>
    <col min="14124" max="14336" width="11.42578125" style="12"/>
    <col min="14337" max="14337" width="24.7109375" style="12" customWidth="1"/>
    <col min="14338" max="14338" width="21.7109375" style="12" customWidth="1"/>
    <col min="14339" max="14339" width="20.85546875" style="12" customWidth="1"/>
    <col min="14340" max="14340" width="22.140625" style="12" customWidth="1"/>
    <col min="14341" max="14341" width="19.85546875" style="12" customWidth="1"/>
    <col min="14342" max="14342" width="18.85546875" style="12" customWidth="1"/>
    <col min="14343" max="14343" width="17.42578125" style="12" customWidth="1"/>
    <col min="14344" max="14344" width="18" style="12" customWidth="1"/>
    <col min="14345" max="14346" width="18.28515625" style="12" customWidth="1"/>
    <col min="14347" max="14350" width="16.7109375" style="12" customWidth="1"/>
    <col min="14351" max="14351" width="26.140625" style="12" customWidth="1"/>
    <col min="14352" max="14352" width="27.140625" style="12" customWidth="1"/>
    <col min="14353" max="14379" width="11.42578125" style="12" customWidth="1"/>
    <col min="14380" max="14592" width="11.42578125" style="12"/>
    <col min="14593" max="14593" width="24.7109375" style="12" customWidth="1"/>
    <col min="14594" max="14594" width="21.7109375" style="12" customWidth="1"/>
    <col min="14595" max="14595" width="20.85546875" style="12" customWidth="1"/>
    <col min="14596" max="14596" width="22.140625" style="12" customWidth="1"/>
    <col min="14597" max="14597" width="19.85546875" style="12" customWidth="1"/>
    <col min="14598" max="14598" width="18.85546875" style="12" customWidth="1"/>
    <col min="14599" max="14599" width="17.42578125" style="12" customWidth="1"/>
    <col min="14600" max="14600" width="18" style="12" customWidth="1"/>
    <col min="14601" max="14602" width="18.28515625" style="12" customWidth="1"/>
    <col min="14603" max="14606" width="16.7109375" style="12" customWidth="1"/>
    <col min="14607" max="14607" width="26.140625" style="12" customWidth="1"/>
    <col min="14608" max="14608" width="27.140625" style="12" customWidth="1"/>
    <col min="14609" max="14635" width="11.42578125" style="12" customWidth="1"/>
    <col min="14636" max="14848" width="11.42578125" style="12"/>
    <col min="14849" max="14849" width="24.7109375" style="12" customWidth="1"/>
    <col min="14850" max="14850" width="21.7109375" style="12" customWidth="1"/>
    <col min="14851" max="14851" width="20.85546875" style="12" customWidth="1"/>
    <col min="14852" max="14852" width="22.140625" style="12" customWidth="1"/>
    <col min="14853" max="14853" width="19.85546875" style="12" customWidth="1"/>
    <col min="14854" max="14854" width="18.85546875" style="12" customWidth="1"/>
    <col min="14855" max="14855" width="17.42578125" style="12" customWidth="1"/>
    <col min="14856" max="14856" width="18" style="12" customWidth="1"/>
    <col min="14857" max="14858" width="18.28515625" style="12" customWidth="1"/>
    <col min="14859" max="14862" width="16.7109375" style="12" customWidth="1"/>
    <col min="14863" max="14863" width="26.140625" style="12" customWidth="1"/>
    <col min="14864" max="14864" width="27.140625" style="12" customWidth="1"/>
    <col min="14865" max="14891" width="11.42578125" style="12" customWidth="1"/>
    <col min="14892" max="15104" width="11.42578125" style="12"/>
    <col min="15105" max="15105" width="24.7109375" style="12" customWidth="1"/>
    <col min="15106" max="15106" width="21.7109375" style="12" customWidth="1"/>
    <col min="15107" max="15107" width="20.85546875" style="12" customWidth="1"/>
    <col min="15108" max="15108" width="22.140625" style="12" customWidth="1"/>
    <col min="15109" max="15109" width="19.85546875" style="12" customWidth="1"/>
    <col min="15110" max="15110" width="18.85546875" style="12" customWidth="1"/>
    <col min="15111" max="15111" width="17.42578125" style="12" customWidth="1"/>
    <col min="15112" max="15112" width="18" style="12" customWidth="1"/>
    <col min="15113" max="15114" width="18.28515625" style="12" customWidth="1"/>
    <col min="15115" max="15118" width="16.7109375" style="12" customWidth="1"/>
    <col min="15119" max="15119" width="26.140625" style="12" customWidth="1"/>
    <col min="15120" max="15120" width="27.140625" style="12" customWidth="1"/>
    <col min="15121" max="15147" width="11.42578125" style="12" customWidth="1"/>
    <col min="15148" max="15360" width="11.42578125" style="12"/>
    <col min="15361" max="15361" width="24.7109375" style="12" customWidth="1"/>
    <col min="15362" max="15362" width="21.7109375" style="12" customWidth="1"/>
    <col min="15363" max="15363" width="20.85546875" style="12" customWidth="1"/>
    <col min="15364" max="15364" width="22.140625" style="12" customWidth="1"/>
    <col min="15365" max="15365" width="19.85546875" style="12" customWidth="1"/>
    <col min="15366" max="15366" width="18.85546875" style="12" customWidth="1"/>
    <col min="15367" max="15367" width="17.42578125" style="12" customWidth="1"/>
    <col min="15368" max="15368" width="18" style="12" customWidth="1"/>
    <col min="15369" max="15370" width="18.28515625" style="12" customWidth="1"/>
    <col min="15371" max="15374" width="16.7109375" style="12" customWidth="1"/>
    <col min="15375" max="15375" width="26.140625" style="12" customWidth="1"/>
    <col min="15376" max="15376" width="27.140625" style="12" customWidth="1"/>
    <col min="15377" max="15403" width="11.42578125" style="12" customWidth="1"/>
    <col min="15404" max="15616" width="11.42578125" style="12"/>
    <col min="15617" max="15617" width="24.7109375" style="12" customWidth="1"/>
    <col min="15618" max="15618" width="21.7109375" style="12" customWidth="1"/>
    <col min="15619" max="15619" width="20.85546875" style="12" customWidth="1"/>
    <col min="15620" max="15620" width="22.140625" style="12" customWidth="1"/>
    <col min="15621" max="15621" width="19.85546875" style="12" customWidth="1"/>
    <col min="15622" max="15622" width="18.85546875" style="12" customWidth="1"/>
    <col min="15623" max="15623" width="17.42578125" style="12" customWidth="1"/>
    <col min="15624" max="15624" width="18" style="12" customWidth="1"/>
    <col min="15625" max="15626" width="18.28515625" style="12" customWidth="1"/>
    <col min="15627" max="15630" width="16.7109375" style="12" customWidth="1"/>
    <col min="15631" max="15631" width="26.140625" style="12" customWidth="1"/>
    <col min="15632" max="15632" width="27.140625" style="12" customWidth="1"/>
    <col min="15633" max="15659" width="11.42578125" style="12" customWidth="1"/>
    <col min="15660" max="15872" width="11.42578125" style="12"/>
    <col min="15873" max="15873" width="24.7109375" style="12" customWidth="1"/>
    <col min="15874" max="15874" width="21.7109375" style="12" customWidth="1"/>
    <col min="15875" max="15875" width="20.85546875" style="12" customWidth="1"/>
    <col min="15876" max="15876" width="22.140625" style="12" customWidth="1"/>
    <col min="15877" max="15877" width="19.85546875" style="12" customWidth="1"/>
    <col min="15878" max="15878" width="18.85546875" style="12" customWidth="1"/>
    <col min="15879" max="15879" width="17.42578125" style="12" customWidth="1"/>
    <col min="15880" max="15880" width="18" style="12" customWidth="1"/>
    <col min="15881" max="15882" width="18.28515625" style="12" customWidth="1"/>
    <col min="15883" max="15886" width="16.7109375" style="12" customWidth="1"/>
    <col min="15887" max="15887" width="26.140625" style="12" customWidth="1"/>
    <col min="15888" max="15888" width="27.140625" style="12" customWidth="1"/>
    <col min="15889" max="15915" width="11.42578125" style="12" customWidth="1"/>
    <col min="15916" max="16128" width="11.42578125" style="12"/>
    <col min="16129" max="16129" width="24.7109375" style="12" customWidth="1"/>
    <col min="16130" max="16130" width="21.7109375" style="12" customWidth="1"/>
    <col min="16131" max="16131" width="20.85546875" style="12" customWidth="1"/>
    <col min="16132" max="16132" width="22.140625" style="12" customWidth="1"/>
    <col min="16133" max="16133" width="19.85546875" style="12" customWidth="1"/>
    <col min="16134" max="16134" width="18.85546875" style="12" customWidth="1"/>
    <col min="16135" max="16135" width="17.42578125" style="12" customWidth="1"/>
    <col min="16136" max="16136" width="18" style="12" customWidth="1"/>
    <col min="16137" max="16138" width="18.28515625" style="12" customWidth="1"/>
    <col min="16139" max="16142" width="16.7109375" style="12" customWidth="1"/>
    <col min="16143" max="16143" width="26.140625" style="12" customWidth="1"/>
    <col min="16144" max="16144" width="27.140625" style="12" customWidth="1"/>
    <col min="16145" max="16171" width="11.42578125" style="12" customWidth="1"/>
    <col min="16172" max="16384" width="11.42578125" style="12"/>
  </cols>
  <sheetData>
    <row r="1" spans="1:43" s="6" customFormat="1" ht="44.25" customHeight="1" x14ac:dyDescent="0.25">
      <c r="A1" s="108" t="s">
        <v>0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10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</row>
    <row r="2" spans="1:43" s="6" customFormat="1" ht="54" customHeight="1" x14ac:dyDescent="0.25">
      <c r="A2" s="111" t="s">
        <v>1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3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</row>
    <row r="3" spans="1:43" s="6" customFormat="1" ht="45.75" customHeight="1" x14ac:dyDescent="0.25">
      <c r="A3" s="114" t="s">
        <v>2</v>
      </c>
      <c r="B3" s="115"/>
      <c r="C3" s="115"/>
      <c r="D3" s="115"/>
      <c r="E3" s="115"/>
      <c r="F3" s="115"/>
      <c r="G3" s="115"/>
      <c r="H3" s="115"/>
      <c r="I3" s="115"/>
      <c r="J3" s="116"/>
      <c r="K3" s="60" t="s">
        <v>480</v>
      </c>
      <c r="L3" s="60"/>
      <c r="M3" s="60"/>
      <c r="N3" s="60"/>
      <c r="O3" s="60"/>
      <c r="P3" s="61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</row>
    <row r="4" spans="1:43" s="6" customFormat="1" ht="45.75" customHeight="1" x14ac:dyDescent="0.25">
      <c r="A4" s="114" t="s">
        <v>3</v>
      </c>
      <c r="B4" s="115"/>
      <c r="C4" s="115"/>
      <c r="D4" s="115"/>
      <c r="E4" s="115"/>
      <c r="F4" s="115"/>
      <c r="G4" s="115"/>
      <c r="H4" s="115"/>
      <c r="I4" s="115"/>
      <c r="J4" s="116"/>
      <c r="K4" s="38" t="s">
        <v>481</v>
      </c>
      <c r="L4" s="38"/>
      <c r="M4" s="38"/>
      <c r="N4" s="38"/>
      <c r="O4" s="38"/>
      <c r="P4" s="39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</row>
    <row r="5" spans="1:43" s="6" customFormat="1" ht="45.75" customHeight="1" x14ac:dyDescent="0.25">
      <c r="A5" s="114" t="s">
        <v>4</v>
      </c>
      <c r="B5" s="115"/>
      <c r="C5" s="115"/>
      <c r="D5" s="115"/>
      <c r="E5" s="115"/>
      <c r="F5" s="115"/>
      <c r="G5" s="115"/>
      <c r="H5" s="115"/>
      <c r="I5" s="115"/>
      <c r="J5" s="116"/>
      <c r="K5" s="38" t="s">
        <v>5</v>
      </c>
      <c r="L5" s="38"/>
      <c r="M5" s="38"/>
      <c r="N5" s="38"/>
      <c r="O5" s="38"/>
      <c r="P5" s="117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</row>
    <row r="6" spans="1:43" s="6" customFormat="1" ht="47.25" customHeight="1" x14ac:dyDescent="0.25">
      <c r="A6" s="118" t="s">
        <v>6</v>
      </c>
      <c r="B6" s="119"/>
      <c r="C6" s="119" t="s">
        <v>7</v>
      </c>
      <c r="D6" s="119"/>
      <c r="E6" s="120" t="s">
        <v>8</v>
      </c>
      <c r="F6" s="115"/>
      <c r="G6" s="115"/>
      <c r="H6" s="116"/>
      <c r="I6" s="120" t="s">
        <v>9</v>
      </c>
      <c r="J6" s="116"/>
      <c r="K6" s="121" t="s">
        <v>10</v>
      </c>
      <c r="L6" s="122"/>
      <c r="M6" s="121" t="s">
        <v>11</v>
      </c>
      <c r="N6" s="123"/>
      <c r="O6" s="123"/>
      <c r="P6" s="124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</row>
    <row r="7" spans="1:43" s="6" customFormat="1" ht="47.25" customHeight="1" x14ac:dyDescent="0.25">
      <c r="A7" s="82" t="s">
        <v>48</v>
      </c>
      <c r="B7" s="83"/>
      <c r="C7" s="42" t="s">
        <v>37</v>
      </c>
      <c r="D7" s="43"/>
      <c r="E7" s="84" t="s">
        <v>386</v>
      </c>
      <c r="F7" s="84"/>
      <c r="G7" s="84"/>
      <c r="H7" s="84"/>
      <c r="I7" s="75">
        <v>4057.83</v>
      </c>
      <c r="J7" s="76"/>
      <c r="K7" s="57" t="s">
        <v>442</v>
      </c>
      <c r="L7" s="58"/>
      <c r="M7" s="37" t="s">
        <v>386</v>
      </c>
      <c r="N7" s="38"/>
      <c r="O7" s="38"/>
      <c r="P7" s="39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</row>
    <row r="8" spans="1:43" s="6" customFormat="1" ht="47.25" customHeight="1" x14ac:dyDescent="0.25">
      <c r="A8" s="82" t="s">
        <v>49</v>
      </c>
      <c r="B8" s="83"/>
      <c r="C8" s="42" t="s">
        <v>37</v>
      </c>
      <c r="D8" s="42"/>
      <c r="E8" s="84" t="s">
        <v>387</v>
      </c>
      <c r="F8" s="84"/>
      <c r="G8" s="84"/>
      <c r="H8" s="84"/>
      <c r="I8" s="75">
        <v>37914.120000000003</v>
      </c>
      <c r="J8" s="76"/>
      <c r="K8" s="57" t="s">
        <v>442</v>
      </c>
      <c r="L8" s="58"/>
      <c r="M8" s="37" t="s">
        <v>387</v>
      </c>
      <c r="N8" s="38"/>
      <c r="O8" s="38"/>
      <c r="P8" s="39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</row>
    <row r="9" spans="1:43" s="6" customFormat="1" ht="47.25" customHeight="1" x14ac:dyDescent="0.25">
      <c r="A9" s="82" t="s">
        <v>50</v>
      </c>
      <c r="B9" s="83"/>
      <c r="C9" s="42" t="s">
        <v>37</v>
      </c>
      <c r="D9" s="42"/>
      <c r="E9" s="84" t="s">
        <v>388</v>
      </c>
      <c r="F9" s="84"/>
      <c r="G9" s="84"/>
      <c r="H9" s="84"/>
      <c r="I9" s="75">
        <v>11617.6716</v>
      </c>
      <c r="J9" s="76"/>
      <c r="K9" s="57" t="s">
        <v>443</v>
      </c>
      <c r="L9" s="58"/>
      <c r="M9" s="37" t="s">
        <v>388</v>
      </c>
      <c r="N9" s="38"/>
      <c r="O9" s="38"/>
      <c r="P9" s="39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</row>
    <row r="10" spans="1:43" s="6" customFormat="1" ht="47.25" customHeight="1" x14ac:dyDescent="0.25">
      <c r="A10" s="82" t="s">
        <v>51</v>
      </c>
      <c r="B10" s="83"/>
      <c r="C10" s="42" t="s">
        <v>37</v>
      </c>
      <c r="D10" s="42"/>
      <c r="E10" s="84" t="s">
        <v>389</v>
      </c>
      <c r="F10" s="84"/>
      <c r="G10" s="84"/>
      <c r="H10" s="84"/>
      <c r="I10" s="75">
        <v>4057.83</v>
      </c>
      <c r="J10" s="76"/>
      <c r="K10" s="57" t="s">
        <v>442</v>
      </c>
      <c r="L10" s="58"/>
      <c r="M10" s="37" t="s">
        <v>389</v>
      </c>
      <c r="N10" s="38"/>
      <c r="O10" s="38"/>
      <c r="P10" s="39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</row>
    <row r="11" spans="1:43" s="6" customFormat="1" ht="47.25" customHeight="1" x14ac:dyDescent="0.25">
      <c r="A11" s="40" t="s">
        <v>52</v>
      </c>
      <c r="B11" s="41"/>
      <c r="C11" s="42" t="s">
        <v>37</v>
      </c>
      <c r="D11" s="42"/>
      <c r="E11" s="79" t="s">
        <v>53</v>
      </c>
      <c r="F11" s="80"/>
      <c r="G11" s="80"/>
      <c r="H11" s="81"/>
      <c r="I11" s="75">
        <v>12143.51</v>
      </c>
      <c r="J11" s="76"/>
      <c r="K11" s="45" t="s">
        <v>25</v>
      </c>
      <c r="L11" s="46"/>
      <c r="M11" s="37" t="s">
        <v>53</v>
      </c>
      <c r="N11" s="38"/>
      <c r="O11" s="38"/>
      <c r="P11" s="39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</row>
    <row r="12" spans="1:43" s="6" customFormat="1" ht="47.25" customHeight="1" x14ac:dyDescent="0.25">
      <c r="A12" s="40" t="s">
        <v>54</v>
      </c>
      <c r="B12" s="41"/>
      <c r="C12" s="42" t="s">
        <v>37</v>
      </c>
      <c r="D12" s="42"/>
      <c r="E12" s="79" t="s">
        <v>55</v>
      </c>
      <c r="F12" s="80"/>
      <c r="G12" s="80"/>
      <c r="H12" s="81"/>
      <c r="I12" s="75">
        <v>4670.58</v>
      </c>
      <c r="J12" s="76"/>
      <c r="K12" s="45" t="s">
        <v>25</v>
      </c>
      <c r="L12" s="46"/>
      <c r="M12" s="85" t="s">
        <v>55</v>
      </c>
      <c r="N12" s="85"/>
      <c r="O12" s="85"/>
      <c r="P12" s="86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</row>
    <row r="13" spans="1:43" s="6" customFormat="1" ht="53.25" customHeight="1" x14ac:dyDescent="0.25">
      <c r="A13" s="51" t="s">
        <v>56</v>
      </c>
      <c r="B13" s="52"/>
      <c r="C13" s="42" t="s">
        <v>37</v>
      </c>
      <c r="D13" s="42"/>
      <c r="E13" s="54" t="s">
        <v>57</v>
      </c>
      <c r="F13" s="55"/>
      <c r="G13" s="55"/>
      <c r="H13" s="56"/>
      <c r="I13" s="75">
        <v>1166.8800000000001</v>
      </c>
      <c r="J13" s="76"/>
      <c r="K13" s="57" t="s">
        <v>58</v>
      </c>
      <c r="L13" s="58"/>
      <c r="M13" s="37" t="s">
        <v>57</v>
      </c>
      <c r="N13" s="38"/>
      <c r="O13" s="38"/>
      <c r="P13" s="39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</row>
    <row r="14" spans="1:43" s="6" customFormat="1" ht="64.5" customHeight="1" x14ac:dyDescent="0.25">
      <c r="A14" s="51" t="s">
        <v>59</v>
      </c>
      <c r="B14" s="52"/>
      <c r="C14" s="53" t="s">
        <v>60</v>
      </c>
      <c r="D14" s="53"/>
      <c r="E14" s="54" t="s">
        <v>61</v>
      </c>
      <c r="F14" s="55"/>
      <c r="G14" s="55"/>
      <c r="H14" s="56"/>
      <c r="I14" s="75">
        <v>58146.43</v>
      </c>
      <c r="J14" s="76"/>
      <c r="K14" s="57" t="s">
        <v>62</v>
      </c>
      <c r="L14" s="58"/>
      <c r="M14" s="37" t="s">
        <v>61</v>
      </c>
      <c r="N14" s="38"/>
      <c r="O14" s="38"/>
      <c r="P14" s="39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</row>
    <row r="15" spans="1:43" s="6" customFormat="1" ht="67.5" customHeight="1" x14ac:dyDescent="0.25">
      <c r="A15" s="82" t="s">
        <v>63</v>
      </c>
      <c r="B15" s="83"/>
      <c r="C15" s="42" t="s">
        <v>37</v>
      </c>
      <c r="D15" s="43"/>
      <c r="E15" s="84" t="s">
        <v>388</v>
      </c>
      <c r="F15" s="84"/>
      <c r="G15" s="84"/>
      <c r="H15" s="84"/>
      <c r="I15" s="75">
        <v>11928.96</v>
      </c>
      <c r="J15" s="76"/>
      <c r="K15" s="57" t="s">
        <v>442</v>
      </c>
      <c r="L15" s="58"/>
      <c r="M15" s="37" t="s">
        <v>388</v>
      </c>
      <c r="N15" s="38"/>
      <c r="O15" s="38"/>
      <c r="P15" s="39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</row>
    <row r="16" spans="1:43" s="6" customFormat="1" ht="54.75" customHeight="1" x14ac:dyDescent="0.25">
      <c r="A16" s="82" t="s">
        <v>64</v>
      </c>
      <c r="B16" s="83"/>
      <c r="C16" s="42" t="s">
        <v>37</v>
      </c>
      <c r="D16" s="42"/>
      <c r="E16" s="84" t="s">
        <v>390</v>
      </c>
      <c r="F16" s="84"/>
      <c r="G16" s="84"/>
      <c r="H16" s="84"/>
      <c r="I16" s="75">
        <v>22418.784</v>
      </c>
      <c r="J16" s="76"/>
      <c r="K16" s="57" t="s">
        <v>442</v>
      </c>
      <c r="L16" s="58"/>
      <c r="M16" s="37" t="s">
        <v>390</v>
      </c>
      <c r="N16" s="38"/>
      <c r="O16" s="38"/>
      <c r="P16" s="39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</row>
    <row r="17" spans="1:43" s="6" customFormat="1" ht="47.25" customHeight="1" x14ac:dyDescent="0.25">
      <c r="A17" s="64" t="s">
        <v>65</v>
      </c>
      <c r="B17" s="50"/>
      <c r="C17" s="42" t="s">
        <v>37</v>
      </c>
      <c r="D17" s="42"/>
      <c r="E17" s="48" t="s">
        <v>444</v>
      </c>
      <c r="F17" s="49"/>
      <c r="G17" s="49"/>
      <c r="H17" s="50"/>
      <c r="I17" s="75">
        <v>5.4901999999999997</v>
      </c>
      <c r="J17" s="76"/>
      <c r="K17" s="62" t="s">
        <v>25</v>
      </c>
      <c r="L17" s="63"/>
      <c r="M17" s="59" t="s">
        <v>444</v>
      </c>
      <c r="N17" s="102"/>
      <c r="O17" s="102"/>
      <c r="P17" s="103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</row>
    <row r="18" spans="1:43" s="8" customFormat="1" ht="59.25" customHeight="1" x14ac:dyDescent="0.25">
      <c r="A18" s="64" t="s">
        <v>66</v>
      </c>
      <c r="B18" s="50"/>
      <c r="C18" s="42" t="s">
        <v>37</v>
      </c>
      <c r="D18" s="42"/>
      <c r="E18" s="48" t="s">
        <v>24</v>
      </c>
      <c r="F18" s="49"/>
      <c r="G18" s="49"/>
      <c r="H18" s="50"/>
      <c r="I18" s="75">
        <v>13.315200000000001</v>
      </c>
      <c r="J18" s="76"/>
      <c r="K18" s="62" t="s">
        <v>25</v>
      </c>
      <c r="L18" s="63"/>
      <c r="M18" s="59" t="s">
        <v>444</v>
      </c>
      <c r="N18" s="102"/>
      <c r="O18" s="102"/>
      <c r="P18" s="103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</row>
    <row r="19" spans="1:43" s="8" customFormat="1" ht="56.25" customHeight="1" x14ac:dyDescent="0.25">
      <c r="A19" s="64" t="s">
        <v>67</v>
      </c>
      <c r="B19" s="50"/>
      <c r="C19" s="42" t="s">
        <v>37</v>
      </c>
      <c r="D19" s="42"/>
      <c r="E19" s="48" t="s">
        <v>24</v>
      </c>
      <c r="F19" s="49"/>
      <c r="G19" s="49"/>
      <c r="H19" s="50"/>
      <c r="I19" s="75">
        <v>19.496700000000001</v>
      </c>
      <c r="J19" s="76"/>
      <c r="K19" s="62" t="s">
        <v>25</v>
      </c>
      <c r="L19" s="63"/>
      <c r="M19" s="59" t="s">
        <v>444</v>
      </c>
      <c r="N19" s="102"/>
      <c r="O19" s="102"/>
      <c r="P19" s="103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</row>
    <row r="20" spans="1:43" s="8" customFormat="1" ht="45" customHeight="1" x14ac:dyDescent="0.25">
      <c r="A20" s="64" t="s">
        <v>68</v>
      </c>
      <c r="B20" s="50"/>
      <c r="C20" s="42" t="s">
        <v>37</v>
      </c>
      <c r="D20" s="42"/>
      <c r="E20" s="48" t="s">
        <v>24</v>
      </c>
      <c r="F20" s="49"/>
      <c r="G20" s="49"/>
      <c r="H20" s="50"/>
      <c r="I20" s="75">
        <v>70.680000000000007</v>
      </c>
      <c r="J20" s="76"/>
      <c r="K20" s="62" t="s">
        <v>25</v>
      </c>
      <c r="L20" s="63"/>
      <c r="M20" s="59" t="s">
        <v>444</v>
      </c>
      <c r="N20" s="102"/>
      <c r="O20" s="102"/>
      <c r="P20" s="103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</row>
    <row r="21" spans="1:43" s="10" customFormat="1" ht="45" customHeight="1" x14ac:dyDescent="0.25">
      <c r="A21" s="64" t="s">
        <v>69</v>
      </c>
      <c r="B21" s="50"/>
      <c r="C21" s="42" t="s">
        <v>37</v>
      </c>
      <c r="D21" s="42"/>
      <c r="E21" s="48" t="s">
        <v>24</v>
      </c>
      <c r="F21" s="49"/>
      <c r="G21" s="49"/>
      <c r="H21" s="50"/>
      <c r="I21" s="75">
        <v>1.5674999999999999</v>
      </c>
      <c r="J21" s="76"/>
      <c r="K21" s="62" t="s">
        <v>25</v>
      </c>
      <c r="L21" s="63"/>
      <c r="M21" s="59" t="s">
        <v>444</v>
      </c>
      <c r="N21" s="102"/>
      <c r="O21" s="102"/>
      <c r="P21" s="103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</row>
    <row r="22" spans="1:43" s="10" customFormat="1" ht="45" customHeight="1" x14ac:dyDescent="0.25">
      <c r="A22" s="64" t="s">
        <v>70</v>
      </c>
      <c r="B22" s="50"/>
      <c r="C22" s="42" t="s">
        <v>37</v>
      </c>
      <c r="D22" s="42"/>
      <c r="E22" s="48" t="s">
        <v>24</v>
      </c>
      <c r="F22" s="49"/>
      <c r="G22" s="49"/>
      <c r="H22" s="50"/>
      <c r="I22" s="75">
        <v>9.8382000000000005</v>
      </c>
      <c r="J22" s="76"/>
      <c r="K22" s="62" t="s">
        <v>25</v>
      </c>
      <c r="L22" s="63"/>
      <c r="M22" s="59" t="s">
        <v>444</v>
      </c>
      <c r="N22" s="102"/>
      <c r="O22" s="102"/>
      <c r="P22" s="103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</row>
    <row r="23" spans="1:43" s="10" customFormat="1" ht="45" customHeight="1" x14ac:dyDescent="0.25">
      <c r="A23" s="64" t="s">
        <v>71</v>
      </c>
      <c r="B23" s="50"/>
      <c r="C23" s="42" t="s">
        <v>37</v>
      </c>
      <c r="D23" s="42"/>
      <c r="E23" s="48" t="s">
        <v>24</v>
      </c>
      <c r="F23" s="49"/>
      <c r="G23" s="49"/>
      <c r="H23" s="50"/>
      <c r="I23" s="75">
        <v>117.8304</v>
      </c>
      <c r="J23" s="76"/>
      <c r="K23" s="62" t="s">
        <v>25</v>
      </c>
      <c r="L23" s="63"/>
      <c r="M23" s="59" t="s">
        <v>444</v>
      </c>
      <c r="N23" s="102"/>
      <c r="O23" s="102"/>
      <c r="P23" s="103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</row>
    <row r="24" spans="1:43" s="10" customFormat="1" ht="45" customHeight="1" x14ac:dyDescent="0.25">
      <c r="A24" s="64" t="s">
        <v>72</v>
      </c>
      <c r="B24" s="50"/>
      <c r="C24" s="42" t="s">
        <v>37</v>
      </c>
      <c r="D24" s="42"/>
      <c r="E24" s="48" t="s">
        <v>24</v>
      </c>
      <c r="F24" s="49"/>
      <c r="G24" s="49"/>
      <c r="H24" s="50"/>
      <c r="I24" s="75">
        <v>45.098399999999998</v>
      </c>
      <c r="J24" s="76"/>
      <c r="K24" s="62" t="s">
        <v>25</v>
      </c>
      <c r="L24" s="63"/>
      <c r="M24" s="59" t="s">
        <v>444</v>
      </c>
      <c r="N24" s="102"/>
      <c r="O24" s="102"/>
      <c r="P24" s="103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</row>
    <row r="25" spans="1:43" s="10" customFormat="1" ht="45" customHeight="1" x14ac:dyDescent="0.25">
      <c r="A25" s="64" t="s">
        <v>73</v>
      </c>
      <c r="B25" s="50"/>
      <c r="C25" s="42" t="s">
        <v>37</v>
      </c>
      <c r="D25" s="42"/>
      <c r="E25" s="48" t="s">
        <v>24</v>
      </c>
      <c r="F25" s="49"/>
      <c r="G25" s="49"/>
      <c r="H25" s="50"/>
      <c r="I25" s="75">
        <v>67.442400000000006</v>
      </c>
      <c r="J25" s="76"/>
      <c r="K25" s="62" t="s">
        <v>25</v>
      </c>
      <c r="L25" s="63"/>
      <c r="M25" s="59" t="s">
        <v>444</v>
      </c>
      <c r="N25" s="102"/>
      <c r="O25" s="102"/>
      <c r="P25" s="103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</row>
    <row r="26" spans="1:43" s="10" customFormat="1" ht="45" customHeight="1" x14ac:dyDescent="0.25">
      <c r="A26" s="64" t="s">
        <v>74</v>
      </c>
      <c r="B26" s="50"/>
      <c r="C26" s="42" t="s">
        <v>37</v>
      </c>
      <c r="D26" s="42"/>
      <c r="E26" s="48" t="s">
        <v>24</v>
      </c>
      <c r="F26" s="49"/>
      <c r="G26" s="49"/>
      <c r="H26" s="50"/>
      <c r="I26" s="75">
        <v>61.706400000000002</v>
      </c>
      <c r="J26" s="76"/>
      <c r="K26" s="62" t="s">
        <v>25</v>
      </c>
      <c r="L26" s="63"/>
      <c r="M26" s="59" t="s">
        <v>444</v>
      </c>
      <c r="N26" s="102"/>
      <c r="O26" s="102"/>
      <c r="P26" s="103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</row>
    <row r="27" spans="1:43" s="10" customFormat="1" ht="45" customHeight="1" x14ac:dyDescent="0.25">
      <c r="A27" s="64" t="s">
        <v>75</v>
      </c>
      <c r="B27" s="50"/>
      <c r="C27" s="42" t="s">
        <v>37</v>
      </c>
      <c r="D27" s="42"/>
      <c r="E27" s="48" t="s">
        <v>24</v>
      </c>
      <c r="F27" s="49"/>
      <c r="G27" s="49"/>
      <c r="H27" s="50"/>
      <c r="I27" s="75">
        <v>2.6219999999999999</v>
      </c>
      <c r="J27" s="76"/>
      <c r="K27" s="62" t="s">
        <v>25</v>
      </c>
      <c r="L27" s="63"/>
      <c r="M27" s="59" t="s">
        <v>444</v>
      </c>
      <c r="N27" s="102"/>
      <c r="O27" s="102"/>
      <c r="P27" s="103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</row>
    <row r="28" spans="1:43" s="10" customFormat="1" ht="45" customHeight="1" x14ac:dyDescent="0.25">
      <c r="A28" s="64" t="s">
        <v>76</v>
      </c>
      <c r="B28" s="50"/>
      <c r="C28" s="42" t="s">
        <v>37</v>
      </c>
      <c r="D28" s="42"/>
      <c r="E28" s="48" t="s">
        <v>24</v>
      </c>
      <c r="F28" s="49"/>
      <c r="G28" s="49"/>
      <c r="H28" s="50"/>
      <c r="I28" s="75">
        <v>5.8285</v>
      </c>
      <c r="J28" s="76"/>
      <c r="K28" s="62" t="s">
        <v>25</v>
      </c>
      <c r="L28" s="63"/>
      <c r="M28" s="59" t="s">
        <v>444</v>
      </c>
      <c r="N28" s="102"/>
      <c r="O28" s="102"/>
      <c r="P28" s="103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</row>
    <row r="29" spans="1:43" s="10" customFormat="1" ht="45" customHeight="1" x14ac:dyDescent="0.25">
      <c r="A29" s="64" t="s">
        <v>77</v>
      </c>
      <c r="B29" s="50"/>
      <c r="C29" s="42" t="s">
        <v>37</v>
      </c>
      <c r="D29" s="42"/>
      <c r="E29" s="48" t="s">
        <v>24</v>
      </c>
      <c r="F29" s="49"/>
      <c r="G29" s="49"/>
      <c r="H29" s="50"/>
      <c r="I29" s="75">
        <v>559.48919999999998</v>
      </c>
      <c r="J29" s="76"/>
      <c r="K29" s="62" t="s">
        <v>25</v>
      </c>
      <c r="L29" s="63"/>
      <c r="M29" s="59" t="s">
        <v>444</v>
      </c>
      <c r="N29" s="102"/>
      <c r="O29" s="102"/>
      <c r="P29" s="103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</row>
    <row r="30" spans="1:43" s="10" customFormat="1" ht="45" customHeight="1" x14ac:dyDescent="0.25">
      <c r="A30" s="64" t="s">
        <v>78</v>
      </c>
      <c r="B30" s="50"/>
      <c r="C30" s="42" t="s">
        <v>37</v>
      </c>
      <c r="D30" s="42"/>
      <c r="E30" s="48" t="s">
        <v>24</v>
      </c>
      <c r="F30" s="49"/>
      <c r="G30" s="49"/>
      <c r="H30" s="50"/>
      <c r="I30" s="75">
        <v>98.837999999999994</v>
      </c>
      <c r="J30" s="76"/>
      <c r="K30" s="62" t="s">
        <v>25</v>
      </c>
      <c r="L30" s="63"/>
      <c r="M30" s="59" t="s">
        <v>444</v>
      </c>
      <c r="N30" s="102"/>
      <c r="O30" s="102"/>
      <c r="P30" s="103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</row>
    <row r="31" spans="1:43" s="10" customFormat="1" ht="45" customHeight="1" x14ac:dyDescent="0.25">
      <c r="A31" s="64" t="s">
        <v>79</v>
      </c>
      <c r="B31" s="50"/>
      <c r="C31" s="42" t="s">
        <v>37</v>
      </c>
      <c r="D31" s="42"/>
      <c r="E31" s="48" t="s">
        <v>24</v>
      </c>
      <c r="F31" s="49"/>
      <c r="G31" s="49"/>
      <c r="H31" s="50"/>
      <c r="I31" s="75">
        <v>42.8127</v>
      </c>
      <c r="J31" s="76"/>
      <c r="K31" s="62" t="s">
        <v>25</v>
      </c>
      <c r="L31" s="63"/>
      <c r="M31" s="59" t="s">
        <v>444</v>
      </c>
      <c r="N31" s="102"/>
      <c r="O31" s="102"/>
      <c r="P31" s="103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</row>
    <row r="32" spans="1:43" s="10" customFormat="1" ht="45" customHeight="1" x14ac:dyDescent="0.25">
      <c r="A32" s="64" t="s">
        <v>80</v>
      </c>
      <c r="B32" s="50"/>
      <c r="C32" s="42" t="s">
        <v>37</v>
      </c>
      <c r="D32" s="42"/>
      <c r="E32" s="48" t="s">
        <v>24</v>
      </c>
      <c r="F32" s="49"/>
      <c r="G32" s="49"/>
      <c r="H32" s="50"/>
      <c r="I32" s="75">
        <v>7.4744000000000002</v>
      </c>
      <c r="J32" s="76"/>
      <c r="K32" s="62" t="s">
        <v>25</v>
      </c>
      <c r="L32" s="63"/>
      <c r="M32" s="59" t="s">
        <v>444</v>
      </c>
      <c r="N32" s="102"/>
      <c r="O32" s="102"/>
      <c r="P32" s="103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</row>
    <row r="33" spans="1:43" s="10" customFormat="1" ht="45" customHeight="1" x14ac:dyDescent="0.25">
      <c r="A33" s="64" t="s">
        <v>81</v>
      </c>
      <c r="B33" s="50"/>
      <c r="C33" s="42" t="s">
        <v>37</v>
      </c>
      <c r="D33" s="42"/>
      <c r="E33" s="48" t="s">
        <v>445</v>
      </c>
      <c r="F33" s="49"/>
      <c r="G33" s="49"/>
      <c r="H33" s="50"/>
      <c r="I33" s="75">
        <v>55.86</v>
      </c>
      <c r="J33" s="76"/>
      <c r="K33" s="62" t="s">
        <v>25</v>
      </c>
      <c r="L33" s="63"/>
      <c r="M33" s="59" t="s">
        <v>445</v>
      </c>
      <c r="N33" s="102"/>
      <c r="O33" s="102"/>
      <c r="P33" s="103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</row>
    <row r="34" spans="1:43" s="10" customFormat="1" ht="45" customHeight="1" x14ac:dyDescent="0.25">
      <c r="A34" s="64" t="s">
        <v>82</v>
      </c>
      <c r="B34" s="50"/>
      <c r="C34" s="42" t="s">
        <v>37</v>
      </c>
      <c r="D34" s="42"/>
      <c r="E34" s="48" t="s">
        <v>28</v>
      </c>
      <c r="F34" s="49"/>
      <c r="G34" s="49"/>
      <c r="H34" s="50"/>
      <c r="I34" s="75">
        <v>40.47</v>
      </c>
      <c r="J34" s="76"/>
      <c r="K34" s="62" t="s">
        <v>25</v>
      </c>
      <c r="L34" s="63"/>
      <c r="M34" s="59" t="s">
        <v>445</v>
      </c>
      <c r="N34" s="102"/>
      <c r="O34" s="102"/>
      <c r="P34" s="103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</row>
    <row r="35" spans="1:43" s="10" customFormat="1" ht="45" customHeight="1" x14ac:dyDescent="0.25">
      <c r="A35" s="64" t="s">
        <v>83</v>
      </c>
      <c r="B35" s="50"/>
      <c r="C35" s="42" t="s">
        <v>37</v>
      </c>
      <c r="D35" s="42"/>
      <c r="E35" s="48" t="s">
        <v>28</v>
      </c>
      <c r="F35" s="49"/>
      <c r="G35" s="49"/>
      <c r="H35" s="50"/>
      <c r="I35" s="75">
        <v>24.623999999999999</v>
      </c>
      <c r="J35" s="76"/>
      <c r="K35" s="62" t="s">
        <v>25</v>
      </c>
      <c r="L35" s="63"/>
      <c r="M35" s="59" t="s">
        <v>445</v>
      </c>
      <c r="N35" s="102"/>
      <c r="O35" s="102"/>
      <c r="P35" s="103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</row>
    <row r="36" spans="1:43" s="10" customFormat="1" ht="45" customHeight="1" x14ac:dyDescent="0.25">
      <c r="A36" s="64" t="s">
        <v>84</v>
      </c>
      <c r="B36" s="50"/>
      <c r="C36" s="42" t="s">
        <v>37</v>
      </c>
      <c r="D36" s="42"/>
      <c r="E36" s="48" t="s">
        <v>28</v>
      </c>
      <c r="F36" s="49"/>
      <c r="G36" s="49"/>
      <c r="H36" s="50"/>
      <c r="I36" s="75">
        <v>101.9434</v>
      </c>
      <c r="J36" s="76"/>
      <c r="K36" s="62" t="s">
        <v>25</v>
      </c>
      <c r="L36" s="63"/>
      <c r="M36" s="59" t="s">
        <v>445</v>
      </c>
      <c r="N36" s="102"/>
      <c r="O36" s="102"/>
      <c r="P36" s="103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</row>
    <row r="37" spans="1:43" s="10" customFormat="1" ht="45" customHeight="1" x14ac:dyDescent="0.25">
      <c r="A37" s="64" t="s">
        <v>85</v>
      </c>
      <c r="B37" s="50"/>
      <c r="C37" s="42" t="s">
        <v>37</v>
      </c>
      <c r="D37" s="42"/>
      <c r="E37" s="48" t="s">
        <v>28</v>
      </c>
      <c r="F37" s="49"/>
      <c r="G37" s="49"/>
      <c r="H37" s="50"/>
      <c r="I37" s="75">
        <v>8.2650000000000006</v>
      </c>
      <c r="J37" s="76"/>
      <c r="K37" s="62" t="s">
        <v>25</v>
      </c>
      <c r="L37" s="63"/>
      <c r="M37" s="59" t="s">
        <v>445</v>
      </c>
      <c r="N37" s="102"/>
      <c r="O37" s="102"/>
      <c r="P37" s="103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</row>
    <row r="38" spans="1:43" s="10" customFormat="1" ht="45" customHeight="1" x14ac:dyDescent="0.25">
      <c r="A38" s="64" t="s">
        <v>86</v>
      </c>
      <c r="B38" s="50"/>
      <c r="C38" s="42" t="s">
        <v>37</v>
      </c>
      <c r="D38" s="42"/>
      <c r="E38" s="48" t="s">
        <v>28</v>
      </c>
      <c r="F38" s="49"/>
      <c r="G38" s="49"/>
      <c r="H38" s="50"/>
      <c r="I38" s="75">
        <v>30.552</v>
      </c>
      <c r="J38" s="76"/>
      <c r="K38" s="62" t="s">
        <v>25</v>
      </c>
      <c r="L38" s="63"/>
      <c r="M38" s="59" t="s">
        <v>445</v>
      </c>
      <c r="N38" s="102"/>
      <c r="O38" s="102"/>
      <c r="P38" s="103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</row>
    <row r="39" spans="1:43" s="10" customFormat="1" ht="45" customHeight="1" x14ac:dyDescent="0.25">
      <c r="A39" s="40" t="s">
        <v>87</v>
      </c>
      <c r="B39" s="41"/>
      <c r="C39" s="42" t="s">
        <v>37</v>
      </c>
      <c r="D39" s="42"/>
      <c r="E39" s="79" t="s">
        <v>88</v>
      </c>
      <c r="F39" s="80"/>
      <c r="G39" s="80"/>
      <c r="H39" s="81"/>
      <c r="I39" s="75">
        <v>33847.97</v>
      </c>
      <c r="J39" s="76"/>
      <c r="K39" s="45" t="s">
        <v>41</v>
      </c>
      <c r="L39" s="46"/>
      <c r="M39" s="59" t="s">
        <v>88</v>
      </c>
      <c r="N39" s="102"/>
      <c r="O39" s="102"/>
      <c r="P39" s="103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</row>
    <row r="40" spans="1:43" s="10" customFormat="1" ht="45" customHeight="1" x14ac:dyDescent="0.25">
      <c r="A40" s="40" t="s">
        <v>89</v>
      </c>
      <c r="B40" s="41"/>
      <c r="C40" s="42" t="s">
        <v>37</v>
      </c>
      <c r="D40" s="42"/>
      <c r="E40" s="79" t="s">
        <v>446</v>
      </c>
      <c r="F40" s="80"/>
      <c r="G40" s="80"/>
      <c r="H40" s="81"/>
      <c r="I40" s="75">
        <v>13737</v>
      </c>
      <c r="J40" s="76"/>
      <c r="K40" s="45" t="s">
        <v>41</v>
      </c>
      <c r="L40" s="46"/>
      <c r="M40" s="59" t="s">
        <v>446</v>
      </c>
      <c r="N40" s="102"/>
      <c r="O40" s="102"/>
      <c r="P40" s="103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</row>
    <row r="41" spans="1:43" s="10" customFormat="1" ht="45" customHeight="1" x14ac:dyDescent="0.25">
      <c r="A41" s="40" t="s">
        <v>42</v>
      </c>
      <c r="B41" s="41"/>
      <c r="C41" s="42" t="s">
        <v>37</v>
      </c>
      <c r="D41" s="42"/>
      <c r="E41" s="79" t="s">
        <v>447</v>
      </c>
      <c r="F41" s="80"/>
      <c r="G41" s="80"/>
      <c r="H41" s="81"/>
      <c r="I41" s="75">
        <v>8814.7800000000007</v>
      </c>
      <c r="J41" s="76"/>
      <c r="K41" s="45" t="s">
        <v>41</v>
      </c>
      <c r="L41" s="46"/>
      <c r="M41" s="59" t="s">
        <v>447</v>
      </c>
      <c r="N41" s="102"/>
      <c r="O41" s="102"/>
      <c r="P41" s="103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</row>
    <row r="42" spans="1:43" s="10" customFormat="1" ht="45" customHeight="1" x14ac:dyDescent="0.25">
      <c r="A42" s="40" t="s">
        <v>43</v>
      </c>
      <c r="B42" s="41"/>
      <c r="C42" s="42" t="s">
        <v>37</v>
      </c>
      <c r="D42" s="42"/>
      <c r="E42" s="79" t="s">
        <v>448</v>
      </c>
      <c r="F42" s="80"/>
      <c r="G42" s="80"/>
      <c r="H42" s="81"/>
      <c r="I42" s="75">
        <v>3291.2</v>
      </c>
      <c r="J42" s="76"/>
      <c r="K42" s="45" t="s">
        <v>41</v>
      </c>
      <c r="L42" s="46"/>
      <c r="M42" s="59" t="s">
        <v>448</v>
      </c>
      <c r="N42" s="102"/>
      <c r="O42" s="102"/>
      <c r="P42" s="103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</row>
    <row r="43" spans="1:43" s="10" customFormat="1" ht="60" customHeight="1" x14ac:dyDescent="0.25">
      <c r="A43" s="40" t="s">
        <v>44</v>
      </c>
      <c r="B43" s="41"/>
      <c r="C43" s="42" t="s">
        <v>37</v>
      </c>
      <c r="D43" s="42"/>
      <c r="E43" s="79" t="s">
        <v>449</v>
      </c>
      <c r="F43" s="80"/>
      <c r="G43" s="80"/>
      <c r="H43" s="81"/>
      <c r="I43" s="75">
        <v>4716.21</v>
      </c>
      <c r="J43" s="76"/>
      <c r="K43" s="45" t="s">
        <v>41</v>
      </c>
      <c r="L43" s="46"/>
      <c r="M43" s="59" t="s">
        <v>449</v>
      </c>
      <c r="N43" s="102"/>
      <c r="O43" s="102"/>
      <c r="P43" s="103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</row>
    <row r="44" spans="1:43" s="10" customFormat="1" ht="45" customHeight="1" x14ac:dyDescent="0.25">
      <c r="A44" s="51" t="s">
        <v>31</v>
      </c>
      <c r="B44" s="52"/>
      <c r="C44" s="42" t="s">
        <v>37</v>
      </c>
      <c r="D44" s="42"/>
      <c r="E44" s="54" t="s">
        <v>450</v>
      </c>
      <c r="F44" s="55"/>
      <c r="G44" s="55"/>
      <c r="H44" s="56"/>
      <c r="I44" s="75">
        <v>116.41</v>
      </c>
      <c r="J44" s="76"/>
      <c r="K44" s="57" t="s">
        <v>33</v>
      </c>
      <c r="L44" s="58"/>
      <c r="M44" s="85" t="s">
        <v>450</v>
      </c>
      <c r="N44" s="85"/>
      <c r="O44" s="85"/>
      <c r="P44" s="86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</row>
    <row r="45" spans="1:43" s="10" customFormat="1" ht="45" customHeight="1" x14ac:dyDescent="0.25">
      <c r="A45" s="51" t="s">
        <v>34</v>
      </c>
      <c r="B45" s="52"/>
      <c r="C45" s="42" t="s">
        <v>37</v>
      </c>
      <c r="D45" s="42"/>
      <c r="E45" s="54" t="s">
        <v>32</v>
      </c>
      <c r="F45" s="55"/>
      <c r="G45" s="55"/>
      <c r="H45" s="56"/>
      <c r="I45" s="75">
        <v>154.15</v>
      </c>
      <c r="J45" s="76"/>
      <c r="K45" s="57" t="s">
        <v>33</v>
      </c>
      <c r="L45" s="58"/>
      <c r="M45" s="85" t="s">
        <v>450</v>
      </c>
      <c r="N45" s="85"/>
      <c r="O45" s="85"/>
      <c r="P45" s="86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</row>
    <row r="46" spans="1:43" s="10" customFormat="1" ht="45" customHeight="1" x14ac:dyDescent="0.25">
      <c r="A46" s="51" t="s">
        <v>35</v>
      </c>
      <c r="B46" s="52"/>
      <c r="C46" s="42" t="s">
        <v>37</v>
      </c>
      <c r="D46" s="42"/>
      <c r="E46" s="54" t="s">
        <v>32</v>
      </c>
      <c r="F46" s="55"/>
      <c r="G46" s="55"/>
      <c r="H46" s="56"/>
      <c r="I46" s="75">
        <v>0.47</v>
      </c>
      <c r="J46" s="76"/>
      <c r="K46" s="57" t="s">
        <v>33</v>
      </c>
      <c r="L46" s="58"/>
      <c r="M46" s="85" t="s">
        <v>450</v>
      </c>
      <c r="N46" s="85"/>
      <c r="O46" s="85"/>
      <c r="P46" s="86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</row>
    <row r="47" spans="1:43" s="10" customFormat="1" ht="45" customHeight="1" x14ac:dyDescent="0.25">
      <c r="A47" s="106" t="s">
        <v>45</v>
      </c>
      <c r="B47" s="107"/>
      <c r="C47" s="42" t="s">
        <v>37</v>
      </c>
      <c r="D47" s="43"/>
      <c r="E47" s="84" t="s">
        <v>391</v>
      </c>
      <c r="F47" s="84"/>
      <c r="G47" s="84"/>
      <c r="H47" s="84"/>
      <c r="I47" s="75">
        <v>8115.66</v>
      </c>
      <c r="J47" s="76"/>
      <c r="K47" s="57" t="s">
        <v>443</v>
      </c>
      <c r="L47" s="58"/>
      <c r="M47" s="37" t="s">
        <v>391</v>
      </c>
      <c r="N47" s="38"/>
      <c r="O47" s="38"/>
      <c r="P47" s="3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</row>
    <row r="48" spans="1:43" s="10" customFormat="1" ht="45" customHeight="1" x14ac:dyDescent="0.25">
      <c r="A48" s="106" t="s">
        <v>47</v>
      </c>
      <c r="B48" s="107"/>
      <c r="C48" s="42" t="s">
        <v>37</v>
      </c>
      <c r="D48" s="42"/>
      <c r="E48" s="84" t="s">
        <v>391</v>
      </c>
      <c r="F48" s="84"/>
      <c r="G48" s="84"/>
      <c r="H48" s="84"/>
      <c r="I48" s="75">
        <v>8115.66</v>
      </c>
      <c r="J48" s="76"/>
      <c r="K48" s="57" t="s">
        <v>442</v>
      </c>
      <c r="L48" s="58"/>
      <c r="M48" s="37" t="s">
        <v>391</v>
      </c>
      <c r="N48" s="38"/>
      <c r="O48" s="38"/>
      <c r="P48" s="3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</row>
    <row r="49" spans="1:43" s="10" customFormat="1" ht="45" customHeight="1" x14ac:dyDescent="0.25">
      <c r="A49" s="64" t="s">
        <v>22</v>
      </c>
      <c r="B49" s="50"/>
      <c r="C49" s="42" t="s">
        <v>37</v>
      </c>
      <c r="D49" s="42"/>
      <c r="E49" s="48" t="s">
        <v>444</v>
      </c>
      <c r="F49" s="49"/>
      <c r="G49" s="49"/>
      <c r="H49" s="50"/>
      <c r="I49" s="75">
        <v>1553.825</v>
      </c>
      <c r="J49" s="76"/>
      <c r="K49" s="62" t="s">
        <v>25</v>
      </c>
      <c r="L49" s="63"/>
      <c r="M49" s="59" t="s">
        <v>444</v>
      </c>
      <c r="N49" s="102"/>
      <c r="O49" s="102"/>
      <c r="P49" s="103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</row>
    <row r="50" spans="1:43" s="10" customFormat="1" ht="45" customHeight="1" x14ac:dyDescent="0.25">
      <c r="A50" s="64" t="s">
        <v>26</v>
      </c>
      <c r="B50" s="50"/>
      <c r="C50" s="42" t="s">
        <v>37</v>
      </c>
      <c r="D50" s="42"/>
      <c r="E50" s="48" t="s">
        <v>451</v>
      </c>
      <c r="F50" s="49"/>
      <c r="G50" s="49"/>
      <c r="H50" s="50"/>
      <c r="I50" s="75">
        <v>659.48</v>
      </c>
      <c r="J50" s="76"/>
      <c r="K50" s="62" t="s">
        <v>25</v>
      </c>
      <c r="L50" s="63"/>
      <c r="M50" s="59" t="s">
        <v>451</v>
      </c>
      <c r="N50" s="60"/>
      <c r="O50" s="60"/>
      <c r="P50" s="61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</row>
    <row r="51" spans="1:43" s="10" customFormat="1" ht="45" customHeight="1" x14ac:dyDescent="0.25">
      <c r="A51" s="64" t="s">
        <v>27</v>
      </c>
      <c r="B51" s="50"/>
      <c r="C51" s="42" t="s">
        <v>37</v>
      </c>
      <c r="D51" s="42"/>
      <c r="E51" s="48" t="s">
        <v>445</v>
      </c>
      <c r="F51" s="49"/>
      <c r="G51" s="49"/>
      <c r="H51" s="50"/>
      <c r="I51" s="75">
        <v>28.072500000000002</v>
      </c>
      <c r="J51" s="76"/>
      <c r="K51" s="62" t="s">
        <v>25</v>
      </c>
      <c r="L51" s="63"/>
      <c r="M51" s="59" t="s">
        <v>445</v>
      </c>
      <c r="N51" s="60"/>
      <c r="O51" s="60"/>
      <c r="P51" s="61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</row>
    <row r="52" spans="1:43" s="10" customFormat="1" ht="45" customHeight="1" x14ac:dyDescent="0.25">
      <c r="A52" s="64" t="s">
        <v>29</v>
      </c>
      <c r="B52" s="50"/>
      <c r="C52" s="42" t="s">
        <v>37</v>
      </c>
      <c r="D52" s="42"/>
      <c r="E52" s="48" t="s">
        <v>28</v>
      </c>
      <c r="F52" s="49"/>
      <c r="G52" s="49"/>
      <c r="H52" s="50"/>
      <c r="I52" s="75">
        <v>14.304</v>
      </c>
      <c r="J52" s="76"/>
      <c r="K52" s="62" t="s">
        <v>25</v>
      </c>
      <c r="L52" s="63"/>
      <c r="M52" s="59" t="s">
        <v>445</v>
      </c>
      <c r="N52" s="60"/>
      <c r="O52" s="60"/>
      <c r="P52" s="61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</row>
    <row r="53" spans="1:43" s="10" customFormat="1" ht="45" customHeight="1" x14ac:dyDescent="0.25">
      <c r="A53" s="64" t="s">
        <v>30</v>
      </c>
      <c r="B53" s="50"/>
      <c r="C53" s="42" t="s">
        <v>37</v>
      </c>
      <c r="D53" s="42"/>
      <c r="E53" s="48" t="s">
        <v>28</v>
      </c>
      <c r="F53" s="49"/>
      <c r="G53" s="49"/>
      <c r="H53" s="50"/>
      <c r="I53" s="75">
        <v>15.96</v>
      </c>
      <c r="J53" s="76"/>
      <c r="K53" s="62" t="s">
        <v>25</v>
      </c>
      <c r="L53" s="63"/>
      <c r="M53" s="59" t="s">
        <v>445</v>
      </c>
      <c r="N53" s="60"/>
      <c r="O53" s="60"/>
      <c r="P53" s="61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</row>
    <row r="54" spans="1:43" s="10" customFormat="1" ht="45" customHeight="1" x14ac:dyDescent="0.25">
      <c r="A54" s="40" t="s">
        <v>36</v>
      </c>
      <c r="B54" s="41"/>
      <c r="C54" s="42" t="s">
        <v>37</v>
      </c>
      <c r="D54" s="42"/>
      <c r="E54" s="79" t="s">
        <v>38</v>
      </c>
      <c r="F54" s="80"/>
      <c r="G54" s="80"/>
      <c r="H54" s="81"/>
      <c r="I54" s="75">
        <v>12143.51</v>
      </c>
      <c r="J54" s="76"/>
      <c r="K54" s="45" t="s">
        <v>25</v>
      </c>
      <c r="L54" s="46"/>
      <c r="M54" s="59" t="s">
        <v>38</v>
      </c>
      <c r="N54" s="60"/>
      <c r="O54" s="60"/>
      <c r="P54" s="61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</row>
    <row r="55" spans="1:43" s="10" customFormat="1" ht="48.75" customHeight="1" x14ac:dyDescent="0.25">
      <c r="A55" s="40" t="s">
        <v>39</v>
      </c>
      <c r="B55" s="41"/>
      <c r="C55" s="42" t="s">
        <v>37</v>
      </c>
      <c r="D55" s="42"/>
      <c r="E55" s="79" t="s">
        <v>40</v>
      </c>
      <c r="F55" s="80"/>
      <c r="G55" s="80"/>
      <c r="H55" s="81"/>
      <c r="I55" s="75">
        <v>13418.3</v>
      </c>
      <c r="J55" s="76"/>
      <c r="K55" s="45" t="s">
        <v>41</v>
      </c>
      <c r="L55" s="46"/>
      <c r="M55" s="59" t="s">
        <v>40</v>
      </c>
      <c r="N55" s="60"/>
      <c r="O55" s="60"/>
      <c r="P55" s="61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</row>
    <row r="56" spans="1:43" s="10" customFormat="1" ht="55.5" customHeight="1" x14ac:dyDescent="0.25">
      <c r="A56" s="40" t="s">
        <v>42</v>
      </c>
      <c r="B56" s="41"/>
      <c r="C56" s="42" t="s">
        <v>37</v>
      </c>
      <c r="D56" s="42"/>
      <c r="E56" s="79" t="s">
        <v>452</v>
      </c>
      <c r="F56" s="80"/>
      <c r="G56" s="80"/>
      <c r="H56" s="81"/>
      <c r="I56" s="75">
        <v>8814.7800000000007</v>
      </c>
      <c r="J56" s="76"/>
      <c r="K56" s="45" t="s">
        <v>41</v>
      </c>
      <c r="L56" s="46"/>
      <c r="M56" s="59" t="s">
        <v>452</v>
      </c>
      <c r="N56" s="60"/>
      <c r="O56" s="60"/>
      <c r="P56" s="61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</row>
    <row r="57" spans="1:43" s="10" customFormat="1" ht="54" customHeight="1" x14ac:dyDescent="0.25">
      <c r="A57" s="40" t="s">
        <v>43</v>
      </c>
      <c r="B57" s="41"/>
      <c r="C57" s="42" t="s">
        <v>37</v>
      </c>
      <c r="D57" s="42"/>
      <c r="E57" s="79" t="s">
        <v>453</v>
      </c>
      <c r="F57" s="80"/>
      <c r="G57" s="80"/>
      <c r="H57" s="81"/>
      <c r="I57" s="75">
        <v>3291.2</v>
      </c>
      <c r="J57" s="76"/>
      <c r="K57" s="45" t="s">
        <v>41</v>
      </c>
      <c r="L57" s="46"/>
      <c r="M57" s="59" t="s">
        <v>453</v>
      </c>
      <c r="N57" s="60"/>
      <c r="O57" s="60"/>
      <c r="P57" s="61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</row>
    <row r="58" spans="1:43" s="10" customFormat="1" ht="59.25" customHeight="1" x14ac:dyDescent="0.25">
      <c r="A58" s="40" t="s">
        <v>44</v>
      </c>
      <c r="B58" s="41"/>
      <c r="C58" s="42" t="s">
        <v>37</v>
      </c>
      <c r="D58" s="42"/>
      <c r="E58" s="79" t="s">
        <v>454</v>
      </c>
      <c r="F58" s="80"/>
      <c r="G58" s="80"/>
      <c r="H58" s="81"/>
      <c r="I58" s="75">
        <v>4716.21</v>
      </c>
      <c r="J58" s="76"/>
      <c r="K58" s="45" t="s">
        <v>41</v>
      </c>
      <c r="L58" s="46"/>
      <c r="M58" s="59" t="s">
        <v>454</v>
      </c>
      <c r="N58" s="60"/>
      <c r="O58" s="60"/>
      <c r="P58" s="61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</row>
    <row r="59" spans="1:43" s="10" customFormat="1" ht="45" customHeight="1" x14ac:dyDescent="0.25">
      <c r="A59" s="51" t="s">
        <v>56</v>
      </c>
      <c r="B59" s="52"/>
      <c r="C59" s="42" t="s">
        <v>37</v>
      </c>
      <c r="D59" s="42"/>
      <c r="E59" s="54" t="s">
        <v>121</v>
      </c>
      <c r="F59" s="55"/>
      <c r="G59" s="55"/>
      <c r="H59" s="56"/>
      <c r="I59" s="75">
        <v>1166.8800000000001</v>
      </c>
      <c r="J59" s="76"/>
      <c r="K59" s="57" t="s">
        <v>58</v>
      </c>
      <c r="L59" s="58"/>
      <c r="M59" s="59" t="s">
        <v>121</v>
      </c>
      <c r="N59" s="60"/>
      <c r="O59" s="60"/>
      <c r="P59" s="61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</row>
    <row r="60" spans="1:43" s="10" customFormat="1" ht="45" customHeight="1" x14ac:dyDescent="0.25">
      <c r="A60" s="64" t="s">
        <v>90</v>
      </c>
      <c r="B60" s="50"/>
      <c r="C60" s="42" t="s">
        <v>37</v>
      </c>
      <c r="D60" s="42"/>
      <c r="E60" s="48" t="s">
        <v>455</v>
      </c>
      <c r="F60" s="49"/>
      <c r="G60" s="49"/>
      <c r="H60" s="50"/>
      <c r="I60" s="125">
        <v>12728.8</v>
      </c>
      <c r="J60" s="126"/>
      <c r="K60" s="62" t="s">
        <v>25</v>
      </c>
      <c r="L60" s="63"/>
      <c r="M60" s="59" t="s">
        <v>455</v>
      </c>
      <c r="N60" s="60"/>
      <c r="O60" s="60"/>
      <c r="P60" s="61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</row>
    <row r="61" spans="1:43" s="10" customFormat="1" ht="45" customHeight="1" x14ac:dyDescent="0.25">
      <c r="A61" s="64" t="s">
        <v>92</v>
      </c>
      <c r="B61" s="50"/>
      <c r="C61" s="42" t="s">
        <v>37</v>
      </c>
      <c r="D61" s="42"/>
      <c r="E61" s="48" t="s">
        <v>91</v>
      </c>
      <c r="F61" s="49"/>
      <c r="G61" s="49"/>
      <c r="H61" s="50"/>
      <c r="I61" s="125">
        <v>4627.2</v>
      </c>
      <c r="J61" s="126"/>
      <c r="K61" s="62" t="s">
        <v>25</v>
      </c>
      <c r="L61" s="63"/>
      <c r="M61" s="59" t="s">
        <v>455</v>
      </c>
      <c r="N61" s="60"/>
      <c r="O61" s="60"/>
      <c r="P61" s="61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</row>
    <row r="62" spans="1:43" s="10" customFormat="1" ht="45" customHeight="1" x14ac:dyDescent="0.25">
      <c r="A62" s="64" t="s">
        <v>93</v>
      </c>
      <c r="B62" s="50"/>
      <c r="C62" s="42" t="s">
        <v>37</v>
      </c>
      <c r="D62" s="42"/>
      <c r="E62" s="48" t="s">
        <v>456</v>
      </c>
      <c r="F62" s="49"/>
      <c r="G62" s="49"/>
      <c r="H62" s="50"/>
      <c r="I62" s="125">
        <v>450.36</v>
      </c>
      <c r="J62" s="126"/>
      <c r="K62" s="62" t="s">
        <v>25</v>
      </c>
      <c r="L62" s="63"/>
      <c r="M62" s="59" t="s">
        <v>456</v>
      </c>
      <c r="N62" s="60"/>
      <c r="O62" s="60"/>
      <c r="P62" s="61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</row>
    <row r="63" spans="1:43" s="10" customFormat="1" ht="45" customHeight="1" x14ac:dyDescent="0.25">
      <c r="A63" s="64" t="s">
        <v>29</v>
      </c>
      <c r="B63" s="50"/>
      <c r="C63" s="42" t="s">
        <v>37</v>
      </c>
      <c r="D63" s="42"/>
      <c r="E63" s="48" t="s">
        <v>445</v>
      </c>
      <c r="F63" s="49"/>
      <c r="G63" s="49"/>
      <c r="H63" s="50"/>
      <c r="I63" s="125">
        <v>14.304</v>
      </c>
      <c r="J63" s="126"/>
      <c r="K63" s="62" t="s">
        <v>25</v>
      </c>
      <c r="L63" s="63"/>
      <c r="M63" s="59" t="s">
        <v>445</v>
      </c>
      <c r="N63" s="60"/>
      <c r="O63" s="60"/>
      <c r="P63" s="61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</row>
    <row r="64" spans="1:43" s="10" customFormat="1" ht="45" customHeight="1" x14ac:dyDescent="0.25">
      <c r="A64" s="64" t="s">
        <v>94</v>
      </c>
      <c r="B64" s="50"/>
      <c r="C64" s="42" t="s">
        <v>37</v>
      </c>
      <c r="D64" s="42"/>
      <c r="E64" s="48" t="s">
        <v>457</v>
      </c>
      <c r="F64" s="49"/>
      <c r="G64" s="49"/>
      <c r="H64" s="50"/>
      <c r="I64" s="125">
        <v>120.152</v>
      </c>
      <c r="J64" s="126"/>
      <c r="K64" s="62" t="s">
        <v>25</v>
      </c>
      <c r="L64" s="63"/>
      <c r="M64" s="59" t="s">
        <v>457</v>
      </c>
      <c r="N64" s="60"/>
      <c r="O64" s="60"/>
      <c r="P64" s="61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</row>
    <row r="65" spans="1:43" s="10" customFormat="1" ht="45" customHeight="1" x14ac:dyDescent="0.25">
      <c r="A65" s="64" t="s">
        <v>95</v>
      </c>
      <c r="B65" s="50"/>
      <c r="C65" s="42" t="s">
        <v>37</v>
      </c>
      <c r="D65" s="42"/>
      <c r="E65" s="48" t="s">
        <v>458</v>
      </c>
      <c r="F65" s="49"/>
      <c r="G65" s="49"/>
      <c r="H65" s="50"/>
      <c r="I65" s="125">
        <v>8.0640000000000001</v>
      </c>
      <c r="J65" s="126"/>
      <c r="K65" s="62" t="s">
        <v>25</v>
      </c>
      <c r="L65" s="63"/>
      <c r="M65" s="59" t="s">
        <v>458</v>
      </c>
      <c r="N65" s="60"/>
      <c r="O65" s="60"/>
      <c r="P65" s="61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</row>
    <row r="66" spans="1:43" s="10" customFormat="1" ht="45" customHeight="1" x14ac:dyDescent="0.25">
      <c r="A66" s="64" t="s">
        <v>96</v>
      </c>
      <c r="B66" s="50"/>
      <c r="C66" s="42" t="s">
        <v>37</v>
      </c>
      <c r="D66" s="42"/>
      <c r="E66" s="48" t="s">
        <v>459</v>
      </c>
      <c r="F66" s="49"/>
      <c r="G66" s="49"/>
      <c r="H66" s="50"/>
      <c r="I66" s="125">
        <v>4.8899999999999997</v>
      </c>
      <c r="J66" s="126"/>
      <c r="K66" s="62" t="s">
        <v>25</v>
      </c>
      <c r="L66" s="63"/>
      <c r="M66" s="59" t="s">
        <v>459</v>
      </c>
      <c r="N66" s="60"/>
      <c r="O66" s="60"/>
      <c r="P66" s="61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</row>
    <row r="67" spans="1:43" s="10" customFormat="1" ht="45" customHeight="1" x14ac:dyDescent="0.25">
      <c r="A67" s="64" t="s">
        <v>97</v>
      </c>
      <c r="B67" s="50"/>
      <c r="C67" s="42" t="s">
        <v>37</v>
      </c>
      <c r="D67" s="42"/>
      <c r="E67" s="48" t="s">
        <v>460</v>
      </c>
      <c r="F67" s="49"/>
      <c r="G67" s="49"/>
      <c r="H67" s="50"/>
      <c r="I67" s="125">
        <v>26.751999999999999</v>
      </c>
      <c r="J67" s="126"/>
      <c r="K67" s="62" t="s">
        <v>25</v>
      </c>
      <c r="L67" s="63"/>
      <c r="M67" s="59" t="s">
        <v>460</v>
      </c>
      <c r="N67" s="60"/>
      <c r="O67" s="60"/>
      <c r="P67" s="61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</row>
    <row r="68" spans="1:43" s="10" customFormat="1" ht="45" customHeight="1" x14ac:dyDescent="0.25">
      <c r="A68" s="64" t="s">
        <v>98</v>
      </c>
      <c r="B68" s="50"/>
      <c r="C68" s="42" t="s">
        <v>37</v>
      </c>
      <c r="D68" s="42"/>
      <c r="E68" s="48" t="s">
        <v>461</v>
      </c>
      <c r="F68" s="49"/>
      <c r="G68" s="49"/>
      <c r="H68" s="50"/>
      <c r="I68" s="125">
        <v>20.95</v>
      </c>
      <c r="J68" s="126"/>
      <c r="K68" s="62" t="s">
        <v>25</v>
      </c>
      <c r="L68" s="63"/>
      <c r="M68" s="59" t="s">
        <v>461</v>
      </c>
      <c r="N68" s="60"/>
      <c r="O68" s="60"/>
      <c r="P68" s="61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</row>
    <row r="69" spans="1:43" s="10" customFormat="1" ht="45" customHeight="1" x14ac:dyDescent="0.25">
      <c r="A69" s="64" t="s">
        <v>99</v>
      </c>
      <c r="B69" s="50"/>
      <c r="C69" s="42" t="s">
        <v>37</v>
      </c>
      <c r="D69" s="42"/>
      <c r="E69" s="48" t="s">
        <v>462</v>
      </c>
      <c r="F69" s="49"/>
      <c r="G69" s="49"/>
      <c r="H69" s="50"/>
      <c r="I69" s="125">
        <v>14.263</v>
      </c>
      <c r="J69" s="126"/>
      <c r="K69" s="62" t="s">
        <v>25</v>
      </c>
      <c r="L69" s="63"/>
      <c r="M69" s="59" t="s">
        <v>462</v>
      </c>
      <c r="N69" s="60"/>
      <c r="O69" s="60"/>
      <c r="P69" s="61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</row>
    <row r="70" spans="1:43" s="10" customFormat="1" ht="45" customHeight="1" x14ac:dyDescent="0.25">
      <c r="A70" s="64" t="s">
        <v>100</v>
      </c>
      <c r="B70" s="50"/>
      <c r="C70" s="42" t="s">
        <v>37</v>
      </c>
      <c r="D70" s="42"/>
      <c r="E70" s="48" t="s">
        <v>463</v>
      </c>
      <c r="F70" s="49"/>
      <c r="G70" s="49"/>
      <c r="H70" s="50"/>
      <c r="I70" s="125">
        <v>32.467500000000001</v>
      </c>
      <c r="J70" s="126"/>
      <c r="K70" s="62" t="s">
        <v>25</v>
      </c>
      <c r="L70" s="63"/>
      <c r="M70" s="59" t="s">
        <v>463</v>
      </c>
      <c r="N70" s="60"/>
      <c r="O70" s="60"/>
      <c r="P70" s="61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</row>
    <row r="71" spans="1:43" s="10" customFormat="1" ht="45" customHeight="1" x14ac:dyDescent="0.25">
      <c r="A71" s="64" t="s">
        <v>101</v>
      </c>
      <c r="B71" s="50"/>
      <c r="C71" s="42" t="s">
        <v>37</v>
      </c>
      <c r="D71" s="42"/>
      <c r="E71" s="48" t="s">
        <v>464</v>
      </c>
      <c r="F71" s="49"/>
      <c r="G71" s="49"/>
      <c r="H71" s="50"/>
      <c r="I71" s="125">
        <v>9.5314999999999994</v>
      </c>
      <c r="J71" s="126"/>
      <c r="K71" s="62" t="s">
        <v>25</v>
      </c>
      <c r="L71" s="63"/>
      <c r="M71" s="59" t="s">
        <v>464</v>
      </c>
      <c r="N71" s="60"/>
      <c r="O71" s="60"/>
      <c r="P71" s="61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</row>
    <row r="72" spans="1:43" s="10" customFormat="1" ht="45" customHeight="1" x14ac:dyDescent="0.25">
      <c r="A72" s="64" t="s">
        <v>102</v>
      </c>
      <c r="B72" s="50"/>
      <c r="C72" s="42" t="s">
        <v>37</v>
      </c>
      <c r="D72" s="42"/>
      <c r="E72" s="48" t="s">
        <v>465</v>
      </c>
      <c r="F72" s="49"/>
      <c r="G72" s="49"/>
      <c r="H72" s="50"/>
      <c r="I72" s="125">
        <v>46.956000000000003</v>
      </c>
      <c r="J72" s="126"/>
      <c r="K72" s="62" t="s">
        <v>25</v>
      </c>
      <c r="L72" s="63"/>
      <c r="M72" s="59" t="s">
        <v>465</v>
      </c>
      <c r="N72" s="60"/>
      <c r="O72" s="60"/>
      <c r="P72" s="61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</row>
    <row r="73" spans="1:43" s="10" customFormat="1" ht="45" customHeight="1" x14ac:dyDescent="0.25">
      <c r="A73" s="64" t="s">
        <v>103</v>
      </c>
      <c r="B73" s="50"/>
      <c r="C73" s="42" t="s">
        <v>37</v>
      </c>
      <c r="D73" s="42"/>
      <c r="E73" s="48" t="s">
        <v>466</v>
      </c>
      <c r="F73" s="49"/>
      <c r="G73" s="49"/>
      <c r="H73" s="50"/>
      <c r="I73" s="125">
        <v>5.5625</v>
      </c>
      <c r="J73" s="126"/>
      <c r="K73" s="62" t="s">
        <v>25</v>
      </c>
      <c r="L73" s="63"/>
      <c r="M73" s="59" t="s">
        <v>466</v>
      </c>
      <c r="N73" s="60"/>
      <c r="O73" s="60"/>
      <c r="P73" s="61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</row>
    <row r="74" spans="1:43" s="10" customFormat="1" ht="45" customHeight="1" x14ac:dyDescent="0.25">
      <c r="A74" s="64" t="s">
        <v>104</v>
      </c>
      <c r="B74" s="50"/>
      <c r="C74" s="42" t="s">
        <v>37</v>
      </c>
      <c r="D74" s="42"/>
      <c r="E74" s="48" t="s">
        <v>467</v>
      </c>
      <c r="F74" s="49"/>
      <c r="G74" s="49"/>
      <c r="H74" s="50"/>
      <c r="I74" s="125">
        <v>6.5625</v>
      </c>
      <c r="J74" s="126"/>
      <c r="K74" s="62" t="s">
        <v>25</v>
      </c>
      <c r="L74" s="63"/>
      <c r="M74" s="59" t="s">
        <v>467</v>
      </c>
      <c r="N74" s="60"/>
      <c r="O74" s="60"/>
      <c r="P74" s="61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</row>
    <row r="75" spans="1:43" s="10" customFormat="1" ht="45" customHeight="1" x14ac:dyDescent="0.25">
      <c r="A75" s="64" t="s">
        <v>96</v>
      </c>
      <c r="B75" s="50"/>
      <c r="C75" s="42" t="s">
        <v>37</v>
      </c>
      <c r="D75" s="42"/>
      <c r="E75" s="48" t="s">
        <v>468</v>
      </c>
      <c r="F75" s="49"/>
      <c r="G75" s="49"/>
      <c r="H75" s="50"/>
      <c r="I75" s="125">
        <v>4.7850000000000001</v>
      </c>
      <c r="J75" s="126"/>
      <c r="K75" s="62" t="s">
        <v>25</v>
      </c>
      <c r="L75" s="63"/>
      <c r="M75" s="59" t="s">
        <v>468</v>
      </c>
      <c r="N75" s="60"/>
      <c r="O75" s="60"/>
      <c r="P75" s="61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</row>
    <row r="76" spans="1:43" s="10" customFormat="1" ht="45" customHeight="1" x14ac:dyDescent="0.25">
      <c r="A76" s="64" t="s">
        <v>105</v>
      </c>
      <c r="B76" s="50"/>
      <c r="C76" s="42" t="s">
        <v>37</v>
      </c>
      <c r="D76" s="42"/>
      <c r="E76" s="48" t="s">
        <v>469</v>
      </c>
      <c r="F76" s="49"/>
      <c r="G76" s="49"/>
      <c r="H76" s="50"/>
      <c r="I76" s="125">
        <v>548.4</v>
      </c>
      <c r="J76" s="126"/>
      <c r="K76" s="62" t="s">
        <v>25</v>
      </c>
      <c r="L76" s="63"/>
      <c r="M76" s="59" t="s">
        <v>469</v>
      </c>
      <c r="N76" s="60"/>
      <c r="O76" s="60"/>
      <c r="P76" s="61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</row>
    <row r="77" spans="1:43" s="10" customFormat="1" ht="45" customHeight="1" x14ac:dyDescent="0.25">
      <c r="A77" s="40" t="s">
        <v>106</v>
      </c>
      <c r="B77" s="41"/>
      <c r="C77" s="42" t="s">
        <v>37</v>
      </c>
      <c r="D77" s="42"/>
      <c r="E77" s="79" t="s">
        <v>108</v>
      </c>
      <c r="F77" s="80"/>
      <c r="G77" s="80"/>
      <c r="H77" s="81"/>
      <c r="I77" s="20">
        <f>14.08+1.84+24.82+3.69+0.87+4.94+50.26+3.04+2.44+5.92+3.04</f>
        <v>114.94000000000001</v>
      </c>
      <c r="J77" s="20"/>
      <c r="K77" s="45" t="s">
        <v>109</v>
      </c>
      <c r="L77" s="46"/>
      <c r="M77" s="59" t="s">
        <v>108</v>
      </c>
      <c r="N77" s="60"/>
      <c r="O77" s="60"/>
      <c r="P77" s="61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</row>
    <row r="78" spans="1:43" s="10" customFormat="1" ht="45" customHeight="1" x14ac:dyDescent="0.25">
      <c r="A78" s="40" t="s">
        <v>110</v>
      </c>
      <c r="B78" s="41"/>
      <c r="C78" s="42" t="s">
        <v>37</v>
      </c>
      <c r="D78" s="42"/>
      <c r="E78" s="79" t="s">
        <v>111</v>
      </c>
      <c r="F78" s="80"/>
      <c r="G78" s="80"/>
      <c r="H78" s="81"/>
      <c r="I78" s="20">
        <v>3086.24</v>
      </c>
      <c r="J78" s="20"/>
      <c r="K78" s="45" t="s">
        <v>109</v>
      </c>
      <c r="L78" s="46"/>
      <c r="M78" s="59" t="s">
        <v>111</v>
      </c>
      <c r="N78" s="60"/>
      <c r="O78" s="60"/>
      <c r="P78" s="61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</row>
    <row r="79" spans="1:43" s="10" customFormat="1" ht="57.75" customHeight="1" x14ac:dyDescent="0.25">
      <c r="A79" s="40" t="s">
        <v>112</v>
      </c>
      <c r="B79" s="41"/>
      <c r="C79" s="42" t="s">
        <v>113</v>
      </c>
      <c r="D79" s="42"/>
      <c r="E79" s="79" t="s">
        <v>114</v>
      </c>
      <c r="F79" s="80"/>
      <c r="G79" s="80"/>
      <c r="H79" s="81"/>
      <c r="I79" s="20">
        <v>48133.8</v>
      </c>
      <c r="J79" s="20"/>
      <c r="K79" s="45" t="s">
        <v>62</v>
      </c>
      <c r="L79" s="46"/>
      <c r="M79" s="37" t="s">
        <v>120</v>
      </c>
      <c r="N79" s="127"/>
      <c r="O79" s="127"/>
      <c r="P79" s="128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</row>
    <row r="80" spans="1:43" s="10" customFormat="1" ht="45" customHeight="1" x14ac:dyDescent="0.25">
      <c r="A80" s="40" t="s">
        <v>115</v>
      </c>
      <c r="B80" s="41"/>
      <c r="C80" s="42" t="s">
        <v>116</v>
      </c>
      <c r="D80" s="42"/>
      <c r="E80" s="79" t="s">
        <v>117</v>
      </c>
      <c r="F80" s="80"/>
      <c r="G80" s="80"/>
      <c r="H80" s="81"/>
      <c r="I80" s="20">
        <v>11160</v>
      </c>
      <c r="J80" s="20"/>
      <c r="K80" s="45" t="s">
        <v>118</v>
      </c>
      <c r="L80" s="46"/>
      <c r="M80" s="37" t="s">
        <v>119</v>
      </c>
      <c r="N80" s="127"/>
      <c r="O80" s="127"/>
      <c r="P80" s="128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</row>
    <row r="81" spans="1:43" s="10" customFormat="1" ht="51" customHeight="1" x14ac:dyDescent="0.25">
      <c r="A81" s="51" t="s">
        <v>56</v>
      </c>
      <c r="B81" s="52"/>
      <c r="C81" s="42" t="s">
        <v>37</v>
      </c>
      <c r="D81" s="42"/>
      <c r="E81" s="54" t="s">
        <v>121</v>
      </c>
      <c r="F81" s="55"/>
      <c r="G81" s="55"/>
      <c r="H81" s="56"/>
      <c r="I81" s="20">
        <v>1166.8800000000001</v>
      </c>
      <c r="J81" s="20"/>
      <c r="K81" s="57" t="s">
        <v>58</v>
      </c>
      <c r="L81" s="58"/>
      <c r="M81" s="59" t="s">
        <v>121</v>
      </c>
      <c r="N81" s="129"/>
      <c r="O81" s="129"/>
      <c r="P81" s="130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</row>
    <row r="82" spans="1:43" s="10" customFormat="1" ht="61.5" customHeight="1" x14ac:dyDescent="0.25">
      <c r="A82" s="51" t="s">
        <v>129</v>
      </c>
      <c r="B82" s="52"/>
      <c r="C82" s="53" t="s">
        <v>130</v>
      </c>
      <c r="D82" s="53"/>
      <c r="E82" s="54" t="s">
        <v>470</v>
      </c>
      <c r="F82" s="55"/>
      <c r="G82" s="55"/>
      <c r="H82" s="56"/>
      <c r="I82" s="20">
        <v>25262.28</v>
      </c>
      <c r="J82" s="20"/>
      <c r="K82" s="57" t="s">
        <v>131</v>
      </c>
      <c r="L82" s="58"/>
      <c r="M82" s="59" t="s">
        <v>470</v>
      </c>
      <c r="N82" s="129"/>
      <c r="O82" s="129"/>
      <c r="P82" s="130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</row>
    <row r="83" spans="1:43" s="10" customFormat="1" ht="60" customHeight="1" x14ac:dyDescent="0.25">
      <c r="A83" s="51" t="s">
        <v>132</v>
      </c>
      <c r="B83" s="52"/>
      <c r="C83" s="53" t="s">
        <v>130</v>
      </c>
      <c r="D83" s="53"/>
      <c r="E83" s="54" t="s">
        <v>471</v>
      </c>
      <c r="F83" s="55"/>
      <c r="G83" s="55"/>
      <c r="H83" s="56"/>
      <c r="I83" s="20">
        <v>19352.509999999998</v>
      </c>
      <c r="J83" s="20"/>
      <c r="K83" s="57" t="s">
        <v>133</v>
      </c>
      <c r="L83" s="58"/>
      <c r="M83" s="59" t="s">
        <v>471</v>
      </c>
      <c r="N83" s="129"/>
      <c r="O83" s="129"/>
      <c r="P83" s="130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</row>
    <row r="84" spans="1:43" s="10" customFormat="1" ht="76.5" customHeight="1" x14ac:dyDescent="0.25">
      <c r="A84" s="51" t="s">
        <v>134</v>
      </c>
      <c r="B84" s="52"/>
      <c r="C84" s="53" t="s">
        <v>130</v>
      </c>
      <c r="D84" s="53"/>
      <c r="E84" s="54" t="s">
        <v>472</v>
      </c>
      <c r="F84" s="55"/>
      <c r="G84" s="55"/>
      <c r="H84" s="56"/>
      <c r="I84" s="20">
        <v>17884.95</v>
      </c>
      <c r="J84" s="20"/>
      <c r="K84" s="57" t="s">
        <v>133</v>
      </c>
      <c r="L84" s="58"/>
      <c r="M84" s="59" t="s">
        <v>472</v>
      </c>
      <c r="N84" s="129"/>
      <c r="O84" s="129"/>
      <c r="P84" s="130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</row>
    <row r="85" spans="1:43" s="10" customFormat="1" ht="45" customHeight="1" x14ac:dyDescent="0.25">
      <c r="A85" s="51" t="s">
        <v>152</v>
      </c>
      <c r="B85" s="52"/>
      <c r="C85" s="42" t="s">
        <v>37</v>
      </c>
      <c r="D85" s="42"/>
      <c r="E85" s="54" t="s">
        <v>257</v>
      </c>
      <c r="F85" s="55"/>
      <c r="G85" s="55"/>
      <c r="H85" s="56"/>
      <c r="I85" s="20">
        <v>6277.56</v>
      </c>
      <c r="J85" s="20"/>
      <c r="K85" s="57" t="s">
        <v>442</v>
      </c>
      <c r="L85" s="58"/>
      <c r="M85" s="37" t="s">
        <v>257</v>
      </c>
      <c r="N85" s="38"/>
      <c r="O85" s="38"/>
      <c r="P85" s="3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</row>
    <row r="86" spans="1:43" s="10" customFormat="1" ht="45" customHeight="1" x14ac:dyDescent="0.25">
      <c r="A86" s="64" t="s">
        <v>122</v>
      </c>
      <c r="B86" s="50"/>
      <c r="C86" s="42" t="s">
        <v>37</v>
      </c>
      <c r="D86" s="42"/>
      <c r="E86" s="48" t="s">
        <v>444</v>
      </c>
      <c r="F86" s="49"/>
      <c r="G86" s="49"/>
      <c r="H86" s="50"/>
      <c r="I86" s="20">
        <v>327</v>
      </c>
      <c r="J86" s="20"/>
      <c r="K86" s="62" t="s">
        <v>25</v>
      </c>
      <c r="L86" s="63"/>
      <c r="M86" s="59" t="s">
        <v>444</v>
      </c>
      <c r="N86" s="102"/>
      <c r="O86" s="102"/>
      <c r="P86" s="103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</row>
    <row r="87" spans="1:43" s="10" customFormat="1" ht="45" customHeight="1" x14ac:dyDescent="0.25">
      <c r="A87" s="64" t="s">
        <v>123</v>
      </c>
      <c r="B87" s="50"/>
      <c r="C87" s="42" t="s">
        <v>37</v>
      </c>
      <c r="D87" s="42"/>
      <c r="E87" s="131" t="s">
        <v>473</v>
      </c>
      <c r="F87" s="132"/>
      <c r="G87" s="132"/>
      <c r="H87" s="133"/>
      <c r="I87" s="20">
        <v>1569.39</v>
      </c>
      <c r="J87" s="20"/>
      <c r="K87" s="62" t="s">
        <v>25</v>
      </c>
      <c r="L87" s="63"/>
      <c r="M87" s="59" t="s">
        <v>473</v>
      </c>
      <c r="N87" s="60"/>
      <c r="O87" s="60"/>
      <c r="P87" s="61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</row>
    <row r="88" spans="1:43" s="10" customFormat="1" ht="45" customHeight="1" x14ac:dyDescent="0.25">
      <c r="A88" s="64" t="s">
        <v>90</v>
      </c>
      <c r="B88" s="50"/>
      <c r="C88" s="42" t="s">
        <v>37</v>
      </c>
      <c r="D88" s="42"/>
      <c r="E88" s="48" t="s">
        <v>474</v>
      </c>
      <c r="F88" s="49"/>
      <c r="G88" s="49"/>
      <c r="H88" s="50"/>
      <c r="I88" s="20">
        <v>6362.4</v>
      </c>
      <c r="J88" s="20"/>
      <c r="K88" s="62" t="s">
        <v>25</v>
      </c>
      <c r="L88" s="63"/>
      <c r="M88" s="59" t="s">
        <v>474</v>
      </c>
      <c r="N88" s="102"/>
      <c r="O88" s="102"/>
      <c r="P88" s="103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</row>
    <row r="89" spans="1:43" s="10" customFormat="1" ht="45" customHeight="1" x14ac:dyDescent="0.25">
      <c r="A89" s="64" t="s">
        <v>124</v>
      </c>
      <c r="B89" s="50"/>
      <c r="C89" s="42" t="s">
        <v>37</v>
      </c>
      <c r="D89" s="42"/>
      <c r="E89" s="48" t="s">
        <v>125</v>
      </c>
      <c r="F89" s="49"/>
      <c r="G89" s="49"/>
      <c r="H89" s="50"/>
      <c r="I89" s="20">
        <v>2203.4</v>
      </c>
      <c r="J89" s="20"/>
      <c r="K89" s="62" t="s">
        <v>25</v>
      </c>
      <c r="L89" s="63"/>
      <c r="M89" s="59" t="s">
        <v>125</v>
      </c>
      <c r="N89" s="102"/>
      <c r="O89" s="102"/>
      <c r="P89" s="103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</row>
    <row r="90" spans="1:43" s="10" customFormat="1" ht="66" customHeight="1" x14ac:dyDescent="0.25">
      <c r="A90" s="51" t="s">
        <v>126</v>
      </c>
      <c r="B90" s="52"/>
      <c r="C90" s="53" t="s">
        <v>126</v>
      </c>
      <c r="D90" s="53"/>
      <c r="E90" s="54" t="s">
        <v>127</v>
      </c>
      <c r="F90" s="55"/>
      <c r="G90" s="55"/>
      <c r="H90" s="56"/>
      <c r="I90" s="20">
        <v>10000</v>
      </c>
      <c r="J90" s="20"/>
      <c r="K90" s="57" t="s">
        <v>128</v>
      </c>
      <c r="L90" s="58"/>
      <c r="M90" s="37" t="s">
        <v>127</v>
      </c>
      <c r="N90" s="38"/>
      <c r="O90" s="38"/>
      <c r="P90" s="3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</row>
    <row r="91" spans="1:43" s="10" customFormat="1" ht="80.25" customHeight="1" x14ac:dyDescent="0.25">
      <c r="A91" s="40" t="s">
        <v>137</v>
      </c>
      <c r="B91" s="41"/>
      <c r="C91" s="42" t="s">
        <v>138</v>
      </c>
      <c r="D91" s="42"/>
      <c r="E91" s="79" t="s">
        <v>475</v>
      </c>
      <c r="F91" s="80"/>
      <c r="G91" s="80"/>
      <c r="H91" s="81"/>
      <c r="I91" s="20">
        <v>34.340000000000003</v>
      </c>
      <c r="J91" s="20"/>
      <c r="K91" s="45" t="s">
        <v>139</v>
      </c>
      <c r="L91" s="46"/>
      <c r="M91" s="59" t="s">
        <v>476</v>
      </c>
      <c r="N91" s="129"/>
      <c r="O91" s="129"/>
      <c r="P91" s="130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</row>
    <row r="92" spans="1:43" s="10" customFormat="1" ht="54" customHeight="1" x14ac:dyDescent="0.25">
      <c r="A92" s="40" t="s">
        <v>140</v>
      </c>
      <c r="B92" s="41"/>
      <c r="C92" s="42" t="s">
        <v>141</v>
      </c>
      <c r="D92" s="42"/>
      <c r="E92" s="137" t="s">
        <v>142</v>
      </c>
      <c r="F92" s="80"/>
      <c r="G92" s="80"/>
      <c r="H92" s="81"/>
      <c r="I92" s="20">
        <f>110.67+3.39+237.07</f>
        <v>351.13</v>
      </c>
      <c r="J92" s="20"/>
      <c r="K92" s="45" t="s">
        <v>143</v>
      </c>
      <c r="L92" s="46"/>
      <c r="M92" s="59" t="s">
        <v>142</v>
      </c>
      <c r="N92" s="129"/>
      <c r="O92" s="129"/>
      <c r="P92" s="130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</row>
    <row r="93" spans="1:43" s="10" customFormat="1" ht="47.25" customHeight="1" x14ac:dyDescent="0.25">
      <c r="A93" s="40" t="s">
        <v>144</v>
      </c>
      <c r="B93" s="41"/>
      <c r="C93" s="42" t="s">
        <v>138</v>
      </c>
      <c r="D93" s="43"/>
      <c r="E93" s="134" t="s">
        <v>392</v>
      </c>
      <c r="F93" s="135"/>
      <c r="G93" s="135"/>
      <c r="H93" s="136"/>
      <c r="I93" s="20">
        <v>33.72</v>
      </c>
      <c r="J93" s="20"/>
      <c r="K93" s="45" t="s">
        <v>143</v>
      </c>
      <c r="L93" s="46"/>
      <c r="M93" s="59" t="s">
        <v>392</v>
      </c>
      <c r="N93" s="129"/>
      <c r="O93" s="129"/>
      <c r="P93" s="130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</row>
    <row r="94" spans="1:43" s="10" customFormat="1" ht="72" customHeight="1" x14ac:dyDescent="0.25">
      <c r="A94" s="40" t="s">
        <v>145</v>
      </c>
      <c r="B94" s="41"/>
      <c r="C94" s="42" t="s">
        <v>138</v>
      </c>
      <c r="D94" s="43"/>
      <c r="E94" s="134" t="s">
        <v>393</v>
      </c>
      <c r="F94" s="135"/>
      <c r="G94" s="135"/>
      <c r="H94" s="136"/>
      <c r="I94" s="20">
        <v>34.340000000000003</v>
      </c>
      <c r="J94" s="20"/>
      <c r="K94" s="45" t="s">
        <v>139</v>
      </c>
      <c r="L94" s="46"/>
      <c r="M94" s="59" t="s">
        <v>393</v>
      </c>
      <c r="N94" s="129"/>
      <c r="O94" s="129"/>
      <c r="P94" s="130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</row>
    <row r="95" spans="1:43" s="10" customFormat="1" ht="45" customHeight="1" x14ac:dyDescent="0.25">
      <c r="A95" s="40" t="s">
        <v>146</v>
      </c>
      <c r="B95" s="41"/>
      <c r="C95" s="42" t="s">
        <v>138</v>
      </c>
      <c r="D95" s="43"/>
      <c r="E95" s="134" t="s">
        <v>392</v>
      </c>
      <c r="F95" s="135"/>
      <c r="G95" s="135"/>
      <c r="H95" s="136"/>
      <c r="I95" s="20">
        <v>33.72</v>
      </c>
      <c r="J95" s="20"/>
      <c r="K95" s="45" t="s">
        <v>143</v>
      </c>
      <c r="L95" s="46"/>
      <c r="M95" s="59" t="s">
        <v>392</v>
      </c>
      <c r="N95" s="129"/>
      <c r="O95" s="129"/>
      <c r="P95" s="130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</row>
    <row r="96" spans="1:43" s="10" customFormat="1" ht="75" customHeight="1" x14ac:dyDescent="0.25">
      <c r="A96" s="40" t="s">
        <v>147</v>
      </c>
      <c r="B96" s="41"/>
      <c r="C96" s="42" t="s">
        <v>138</v>
      </c>
      <c r="D96" s="43"/>
      <c r="E96" s="134" t="s">
        <v>393</v>
      </c>
      <c r="F96" s="135"/>
      <c r="G96" s="135"/>
      <c r="H96" s="136"/>
      <c r="I96" s="20">
        <v>34.340000000000003</v>
      </c>
      <c r="J96" s="20"/>
      <c r="K96" s="45" t="s">
        <v>139</v>
      </c>
      <c r="L96" s="46"/>
      <c r="M96" s="59" t="s">
        <v>393</v>
      </c>
      <c r="N96" s="129"/>
      <c r="O96" s="129"/>
      <c r="P96" s="130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</row>
    <row r="97" spans="1:43" s="10" customFormat="1" ht="75" customHeight="1" x14ac:dyDescent="0.25">
      <c r="A97" s="40" t="s">
        <v>148</v>
      </c>
      <c r="B97" s="41"/>
      <c r="C97" s="42" t="s">
        <v>138</v>
      </c>
      <c r="D97" s="43"/>
      <c r="E97" s="134" t="s">
        <v>394</v>
      </c>
      <c r="F97" s="135"/>
      <c r="G97" s="135"/>
      <c r="H97" s="136"/>
      <c r="I97" s="20">
        <v>39.33</v>
      </c>
      <c r="J97" s="20"/>
      <c r="K97" s="45" t="s">
        <v>139</v>
      </c>
      <c r="L97" s="46"/>
      <c r="M97" s="138" t="s">
        <v>394</v>
      </c>
      <c r="N97" s="139"/>
      <c r="O97" s="139"/>
      <c r="P97" s="140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</row>
    <row r="98" spans="1:43" s="10" customFormat="1" ht="51" customHeight="1" x14ac:dyDescent="0.25">
      <c r="A98" s="40" t="s">
        <v>149</v>
      </c>
      <c r="B98" s="41"/>
      <c r="C98" s="42" t="s">
        <v>138</v>
      </c>
      <c r="D98" s="43"/>
      <c r="E98" s="134" t="s">
        <v>395</v>
      </c>
      <c r="F98" s="135"/>
      <c r="G98" s="135"/>
      <c r="H98" s="136"/>
      <c r="I98" s="20">
        <f>2747.4+6044.28+3022.14</f>
        <v>11813.82</v>
      </c>
      <c r="J98" s="20"/>
      <c r="K98" s="45" t="s">
        <v>143</v>
      </c>
      <c r="L98" s="46"/>
      <c r="M98" s="138" t="s">
        <v>395</v>
      </c>
      <c r="N98" s="139"/>
      <c r="O98" s="139"/>
      <c r="P98" s="140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</row>
    <row r="99" spans="1:43" s="10" customFormat="1" ht="66" customHeight="1" x14ac:dyDescent="0.25">
      <c r="A99" s="40" t="s">
        <v>150</v>
      </c>
      <c r="B99" s="41"/>
      <c r="C99" s="42" t="s">
        <v>138</v>
      </c>
      <c r="D99" s="43"/>
      <c r="E99" s="134" t="s">
        <v>396</v>
      </c>
      <c r="F99" s="135"/>
      <c r="G99" s="135"/>
      <c r="H99" s="136"/>
      <c r="I99" s="20">
        <v>6380.2</v>
      </c>
      <c r="J99" s="20"/>
      <c r="K99" s="45" t="s">
        <v>143</v>
      </c>
      <c r="L99" s="46"/>
      <c r="M99" s="138" t="s">
        <v>396</v>
      </c>
      <c r="N99" s="139"/>
      <c r="O99" s="139"/>
      <c r="P99" s="140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</row>
    <row r="100" spans="1:43" s="10" customFormat="1" ht="71.25" customHeight="1" x14ac:dyDescent="0.25">
      <c r="A100" s="40" t="s">
        <v>151</v>
      </c>
      <c r="B100" s="41"/>
      <c r="C100" s="42" t="s">
        <v>138</v>
      </c>
      <c r="D100" s="43"/>
      <c r="E100" s="134" t="s">
        <v>396</v>
      </c>
      <c r="F100" s="135"/>
      <c r="G100" s="135"/>
      <c r="H100" s="136"/>
      <c r="I100" s="20">
        <v>3138.78</v>
      </c>
      <c r="J100" s="20"/>
      <c r="K100" s="45" t="s">
        <v>143</v>
      </c>
      <c r="L100" s="46"/>
      <c r="M100" s="138" t="s">
        <v>396</v>
      </c>
      <c r="N100" s="139"/>
      <c r="O100" s="139"/>
      <c r="P100" s="140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</row>
    <row r="101" spans="1:43" s="10" customFormat="1" ht="45" customHeight="1" x14ac:dyDescent="0.25">
      <c r="A101" s="51" t="s">
        <v>56</v>
      </c>
      <c r="B101" s="52"/>
      <c r="C101" s="42" t="s">
        <v>37</v>
      </c>
      <c r="D101" s="42"/>
      <c r="E101" s="141" t="s">
        <v>121</v>
      </c>
      <c r="F101" s="55"/>
      <c r="G101" s="55"/>
      <c r="H101" s="56"/>
      <c r="I101" s="20">
        <v>1166.8800000000001</v>
      </c>
      <c r="J101" s="20"/>
      <c r="K101" s="57" t="s">
        <v>58</v>
      </c>
      <c r="L101" s="58"/>
      <c r="M101" s="142" t="s">
        <v>121</v>
      </c>
      <c r="N101" s="38"/>
      <c r="O101" s="38"/>
      <c r="P101" s="3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9"/>
      <c r="AQ101" s="9"/>
    </row>
    <row r="102" spans="1:43" s="10" customFormat="1" ht="45" customHeight="1" x14ac:dyDescent="0.25">
      <c r="A102" s="64" t="s">
        <v>124</v>
      </c>
      <c r="B102" s="50"/>
      <c r="C102" s="42" t="s">
        <v>37</v>
      </c>
      <c r="D102" s="42"/>
      <c r="E102" s="48" t="s">
        <v>159</v>
      </c>
      <c r="F102" s="49"/>
      <c r="G102" s="49"/>
      <c r="H102" s="50"/>
      <c r="I102" s="20">
        <v>10047.549999999999</v>
      </c>
      <c r="J102" s="20"/>
      <c r="K102" s="62" t="s">
        <v>160</v>
      </c>
      <c r="L102" s="63"/>
      <c r="M102" s="59" t="s">
        <v>159</v>
      </c>
      <c r="N102" s="60"/>
      <c r="O102" s="60"/>
      <c r="P102" s="61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</row>
    <row r="103" spans="1:43" s="10" customFormat="1" ht="45" customHeight="1" x14ac:dyDescent="0.25">
      <c r="A103" s="64" t="s">
        <v>161</v>
      </c>
      <c r="B103" s="50"/>
      <c r="C103" s="42" t="s">
        <v>37</v>
      </c>
      <c r="D103" s="42"/>
      <c r="E103" s="48" t="s">
        <v>162</v>
      </c>
      <c r="F103" s="49"/>
      <c r="G103" s="49"/>
      <c r="H103" s="50"/>
      <c r="I103" s="20">
        <v>14506.27</v>
      </c>
      <c r="J103" s="20"/>
      <c r="K103" s="62" t="s">
        <v>160</v>
      </c>
      <c r="L103" s="63"/>
      <c r="M103" s="59" t="s">
        <v>162</v>
      </c>
      <c r="N103" s="60"/>
      <c r="O103" s="60"/>
      <c r="P103" s="61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</row>
    <row r="104" spans="1:43" s="10" customFormat="1" ht="45" customHeight="1" x14ac:dyDescent="0.25">
      <c r="A104" s="64" t="s">
        <v>163</v>
      </c>
      <c r="B104" s="50"/>
      <c r="C104" s="42" t="s">
        <v>37</v>
      </c>
      <c r="D104" s="42"/>
      <c r="E104" s="48" t="s">
        <v>164</v>
      </c>
      <c r="F104" s="49"/>
      <c r="G104" s="49"/>
      <c r="H104" s="50"/>
      <c r="I104" s="20">
        <v>8214.84</v>
      </c>
      <c r="J104" s="20"/>
      <c r="K104" s="62" t="s">
        <v>160</v>
      </c>
      <c r="L104" s="63"/>
      <c r="M104" s="59" t="s">
        <v>164</v>
      </c>
      <c r="N104" s="60"/>
      <c r="O104" s="60"/>
      <c r="P104" s="61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9"/>
    </row>
    <row r="105" spans="1:43" s="10" customFormat="1" ht="45" customHeight="1" x14ac:dyDescent="0.25">
      <c r="A105" s="64" t="s">
        <v>92</v>
      </c>
      <c r="B105" s="50"/>
      <c r="C105" s="42" t="s">
        <v>37</v>
      </c>
      <c r="D105" s="42"/>
      <c r="E105" s="48" t="s">
        <v>165</v>
      </c>
      <c r="F105" s="49"/>
      <c r="G105" s="49"/>
      <c r="H105" s="50"/>
      <c r="I105" s="20">
        <v>5275</v>
      </c>
      <c r="J105" s="20"/>
      <c r="K105" s="62" t="s">
        <v>166</v>
      </c>
      <c r="L105" s="63"/>
      <c r="M105" s="59" t="s">
        <v>165</v>
      </c>
      <c r="N105" s="60"/>
      <c r="O105" s="60"/>
      <c r="P105" s="61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/>
    </row>
    <row r="106" spans="1:43" s="10" customFormat="1" ht="45" customHeight="1" x14ac:dyDescent="0.25">
      <c r="A106" s="64" t="s">
        <v>167</v>
      </c>
      <c r="B106" s="50"/>
      <c r="C106" s="42" t="s">
        <v>37</v>
      </c>
      <c r="D106" s="42"/>
      <c r="E106" s="48" t="s">
        <v>165</v>
      </c>
      <c r="F106" s="49"/>
      <c r="G106" s="49"/>
      <c r="H106" s="50"/>
      <c r="I106" s="20">
        <v>2197.92</v>
      </c>
      <c r="J106" s="20"/>
      <c r="K106" s="62" t="s">
        <v>166</v>
      </c>
      <c r="L106" s="63"/>
      <c r="M106" s="59" t="s">
        <v>165</v>
      </c>
      <c r="N106" s="60"/>
      <c r="O106" s="60"/>
      <c r="P106" s="61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9"/>
    </row>
    <row r="107" spans="1:43" s="10" customFormat="1" ht="45" customHeight="1" x14ac:dyDescent="0.25">
      <c r="A107" s="64" t="s">
        <v>168</v>
      </c>
      <c r="B107" s="50"/>
      <c r="C107" s="42" t="s">
        <v>37</v>
      </c>
      <c r="D107" s="42"/>
      <c r="E107" s="48" t="s">
        <v>169</v>
      </c>
      <c r="F107" s="49"/>
      <c r="G107" s="49"/>
      <c r="H107" s="50"/>
      <c r="I107" s="20">
        <v>12.26</v>
      </c>
      <c r="J107" s="20"/>
      <c r="K107" s="62" t="s">
        <v>166</v>
      </c>
      <c r="L107" s="63"/>
      <c r="M107" s="59" t="s">
        <v>169</v>
      </c>
      <c r="N107" s="60"/>
      <c r="O107" s="60"/>
      <c r="P107" s="61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  <c r="AL107" s="9"/>
      <c r="AM107" s="9"/>
      <c r="AN107" s="9"/>
      <c r="AO107" s="9"/>
      <c r="AP107" s="9"/>
      <c r="AQ107" s="9"/>
    </row>
    <row r="108" spans="1:43" s="10" customFormat="1" ht="45" customHeight="1" x14ac:dyDescent="0.25">
      <c r="A108" s="64" t="s">
        <v>170</v>
      </c>
      <c r="B108" s="50"/>
      <c r="C108" s="42" t="s">
        <v>37</v>
      </c>
      <c r="D108" s="42"/>
      <c r="E108" s="48" t="s">
        <v>169</v>
      </c>
      <c r="F108" s="49"/>
      <c r="G108" s="49"/>
      <c r="H108" s="50"/>
      <c r="I108" s="20">
        <v>225.04</v>
      </c>
      <c r="J108" s="20"/>
      <c r="K108" s="62" t="s">
        <v>166</v>
      </c>
      <c r="L108" s="63"/>
      <c r="M108" s="59" t="s">
        <v>169</v>
      </c>
      <c r="N108" s="60"/>
      <c r="O108" s="60"/>
      <c r="P108" s="61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9"/>
      <c r="AO108" s="9"/>
      <c r="AP108" s="9"/>
      <c r="AQ108" s="9"/>
    </row>
    <row r="109" spans="1:43" s="10" customFormat="1" ht="45" customHeight="1" x14ac:dyDescent="0.25">
      <c r="A109" s="64" t="s">
        <v>171</v>
      </c>
      <c r="B109" s="50"/>
      <c r="C109" s="42" t="s">
        <v>37</v>
      </c>
      <c r="D109" s="42"/>
      <c r="E109" s="48" t="s">
        <v>172</v>
      </c>
      <c r="F109" s="49"/>
      <c r="G109" s="49"/>
      <c r="H109" s="50"/>
      <c r="I109" s="20">
        <v>1.43</v>
      </c>
      <c r="J109" s="20"/>
      <c r="K109" s="62" t="s">
        <v>166</v>
      </c>
      <c r="L109" s="63"/>
      <c r="M109" s="59" t="s">
        <v>172</v>
      </c>
      <c r="N109" s="60"/>
      <c r="O109" s="60"/>
      <c r="P109" s="61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/>
      <c r="AQ109" s="9"/>
    </row>
    <row r="110" spans="1:43" s="10" customFormat="1" ht="45" customHeight="1" x14ac:dyDescent="0.25">
      <c r="A110" s="64" t="s">
        <v>173</v>
      </c>
      <c r="B110" s="50"/>
      <c r="C110" s="42" t="s">
        <v>37</v>
      </c>
      <c r="D110" s="42"/>
      <c r="E110" s="48" t="s">
        <v>172</v>
      </c>
      <c r="F110" s="49"/>
      <c r="G110" s="49"/>
      <c r="H110" s="50"/>
      <c r="I110" s="20">
        <v>3.04</v>
      </c>
      <c r="J110" s="20"/>
      <c r="K110" s="62" t="s">
        <v>166</v>
      </c>
      <c r="L110" s="63"/>
      <c r="M110" s="59" t="s">
        <v>172</v>
      </c>
      <c r="N110" s="60"/>
      <c r="O110" s="60"/>
      <c r="P110" s="61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9"/>
      <c r="AO110" s="9"/>
      <c r="AP110" s="9"/>
      <c r="AQ110" s="9"/>
    </row>
    <row r="111" spans="1:43" s="10" customFormat="1" ht="45" customHeight="1" x14ac:dyDescent="0.25">
      <c r="A111" s="64" t="s">
        <v>174</v>
      </c>
      <c r="B111" s="50"/>
      <c r="C111" s="42" t="s">
        <v>37</v>
      </c>
      <c r="D111" s="42"/>
      <c r="E111" s="48" t="s">
        <v>172</v>
      </c>
      <c r="F111" s="49"/>
      <c r="G111" s="49"/>
      <c r="H111" s="50"/>
      <c r="I111" s="20">
        <v>7.35</v>
      </c>
      <c r="J111" s="20"/>
      <c r="K111" s="62" t="s">
        <v>166</v>
      </c>
      <c r="L111" s="63"/>
      <c r="M111" s="59" t="s">
        <v>172</v>
      </c>
      <c r="N111" s="60"/>
      <c r="O111" s="60"/>
      <c r="P111" s="61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9"/>
      <c r="AK111" s="9"/>
      <c r="AL111" s="9"/>
      <c r="AM111" s="9"/>
      <c r="AN111" s="9"/>
      <c r="AO111" s="9"/>
      <c r="AP111" s="9"/>
      <c r="AQ111" s="9"/>
    </row>
    <row r="112" spans="1:43" s="10" customFormat="1" ht="45" customHeight="1" x14ac:dyDescent="0.25">
      <c r="A112" s="64" t="s">
        <v>175</v>
      </c>
      <c r="B112" s="50"/>
      <c r="C112" s="42" t="s">
        <v>37</v>
      </c>
      <c r="D112" s="42"/>
      <c r="E112" s="48" t="s">
        <v>172</v>
      </c>
      <c r="F112" s="49"/>
      <c r="G112" s="49"/>
      <c r="H112" s="50"/>
      <c r="I112" s="20">
        <v>18.7</v>
      </c>
      <c r="J112" s="20"/>
      <c r="K112" s="62" t="s">
        <v>166</v>
      </c>
      <c r="L112" s="63"/>
      <c r="M112" s="59" t="s">
        <v>172</v>
      </c>
      <c r="N112" s="60"/>
      <c r="O112" s="60"/>
      <c r="P112" s="61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  <c r="AM112" s="9"/>
      <c r="AN112" s="9"/>
      <c r="AO112" s="9"/>
      <c r="AP112" s="9"/>
      <c r="AQ112" s="9"/>
    </row>
    <row r="113" spans="1:43" s="10" customFormat="1" ht="45" customHeight="1" x14ac:dyDescent="0.25">
      <c r="A113" s="64" t="s">
        <v>176</v>
      </c>
      <c r="B113" s="50"/>
      <c r="C113" s="42" t="s">
        <v>37</v>
      </c>
      <c r="D113" s="42"/>
      <c r="E113" s="48" t="s">
        <v>172</v>
      </c>
      <c r="F113" s="49"/>
      <c r="G113" s="49"/>
      <c r="H113" s="50"/>
      <c r="I113" s="20">
        <v>3.04</v>
      </c>
      <c r="J113" s="20"/>
      <c r="K113" s="62" t="s">
        <v>166</v>
      </c>
      <c r="L113" s="63"/>
      <c r="M113" s="59" t="s">
        <v>172</v>
      </c>
      <c r="N113" s="60"/>
      <c r="O113" s="60"/>
      <c r="P113" s="61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  <c r="AK113" s="9"/>
      <c r="AL113" s="9"/>
      <c r="AM113" s="9"/>
      <c r="AN113" s="9"/>
      <c r="AO113" s="9"/>
      <c r="AP113" s="9"/>
      <c r="AQ113" s="9"/>
    </row>
    <row r="114" spans="1:43" s="10" customFormat="1" ht="45" customHeight="1" x14ac:dyDescent="0.25">
      <c r="A114" s="64" t="s">
        <v>177</v>
      </c>
      <c r="B114" s="50"/>
      <c r="C114" s="42" t="s">
        <v>37</v>
      </c>
      <c r="D114" s="42"/>
      <c r="E114" s="48" t="s">
        <v>172</v>
      </c>
      <c r="F114" s="49"/>
      <c r="G114" s="49"/>
      <c r="H114" s="50"/>
      <c r="I114" s="20">
        <v>6.09</v>
      </c>
      <c r="J114" s="20"/>
      <c r="K114" s="62" t="s">
        <v>166</v>
      </c>
      <c r="L114" s="63"/>
      <c r="M114" s="59" t="s">
        <v>172</v>
      </c>
      <c r="N114" s="60"/>
      <c r="O114" s="60"/>
      <c r="P114" s="61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/>
      <c r="AO114" s="9"/>
      <c r="AP114" s="9"/>
      <c r="AQ114" s="9"/>
    </row>
    <row r="115" spans="1:43" s="10" customFormat="1" ht="45" customHeight="1" x14ac:dyDescent="0.25">
      <c r="A115" s="64" t="s">
        <v>178</v>
      </c>
      <c r="B115" s="50"/>
      <c r="C115" s="42" t="s">
        <v>37</v>
      </c>
      <c r="D115" s="42"/>
      <c r="E115" s="48" t="s">
        <v>172</v>
      </c>
      <c r="F115" s="49"/>
      <c r="G115" s="49"/>
      <c r="H115" s="50"/>
      <c r="I115" s="20">
        <v>11.28</v>
      </c>
      <c r="J115" s="20"/>
      <c r="K115" s="62" t="s">
        <v>166</v>
      </c>
      <c r="L115" s="63"/>
      <c r="M115" s="59" t="s">
        <v>172</v>
      </c>
      <c r="N115" s="60"/>
      <c r="O115" s="60"/>
      <c r="P115" s="61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9"/>
      <c r="AQ115" s="9"/>
    </row>
    <row r="116" spans="1:43" s="10" customFormat="1" ht="45" customHeight="1" x14ac:dyDescent="0.25">
      <c r="A116" s="64" t="s">
        <v>179</v>
      </c>
      <c r="B116" s="50"/>
      <c r="C116" s="42" t="s">
        <v>37</v>
      </c>
      <c r="D116" s="42"/>
      <c r="E116" s="48" t="s">
        <v>172</v>
      </c>
      <c r="F116" s="49"/>
      <c r="G116" s="49"/>
      <c r="H116" s="50"/>
      <c r="I116" s="20">
        <v>143.63999999999999</v>
      </c>
      <c r="J116" s="20"/>
      <c r="K116" s="62" t="s">
        <v>166</v>
      </c>
      <c r="L116" s="63"/>
      <c r="M116" s="59" t="s">
        <v>172</v>
      </c>
      <c r="N116" s="60"/>
      <c r="O116" s="60"/>
      <c r="P116" s="61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9"/>
      <c r="AQ116" s="9"/>
    </row>
    <row r="117" spans="1:43" s="10" customFormat="1" ht="45" customHeight="1" x14ac:dyDescent="0.25">
      <c r="A117" s="64" t="s">
        <v>180</v>
      </c>
      <c r="B117" s="50"/>
      <c r="C117" s="42" t="s">
        <v>37</v>
      </c>
      <c r="D117" s="42"/>
      <c r="E117" s="48" t="s">
        <v>172</v>
      </c>
      <c r="F117" s="49"/>
      <c r="G117" s="49"/>
      <c r="H117" s="50"/>
      <c r="I117" s="20">
        <v>6.56</v>
      </c>
      <c r="J117" s="20"/>
      <c r="K117" s="62" t="s">
        <v>166</v>
      </c>
      <c r="L117" s="63"/>
      <c r="M117" s="59" t="s">
        <v>172</v>
      </c>
      <c r="N117" s="60"/>
      <c r="O117" s="60"/>
      <c r="P117" s="61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9"/>
    </row>
    <row r="118" spans="1:43" s="10" customFormat="1" ht="45" customHeight="1" x14ac:dyDescent="0.25">
      <c r="A118" s="64" t="s">
        <v>181</v>
      </c>
      <c r="B118" s="50"/>
      <c r="C118" s="42" t="s">
        <v>37</v>
      </c>
      <c r="D118" s="42"/>
      <c r="E118" s="48" t="s">
        <v>172</v>
      </c>
      <c r="F118" s="49"/>
      <c r="G118" s="49"/>
      <c r="H118" s="50"/>
      <c r="I118" s="20">
        <v>6.61</v>
      </c>
      <c r="J118" s="20"/>
      <c r="K118" s="62" t="s">
        <v>166</v>
      </c>
      <c r="L118" s="63"/>
      <c r="M118" s="59" t="s">
        <v>172</v>
      </c>
      <c r="N118" s="60"/>
      <c r="O118" s="60"/>
      <c r="P118" s="61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  <c r="AQ118" s="9"/>
    </row>
    <row r="119" spans="1:43" s="10" customFormat="1" ht="45" customHeight="1" x14ac:dyDescent="0.25">
      <c r="A119" s="64" t="s">
        <v>182</v>
      </c>
      <c r="B119" s="50"/>
      <c r="C119" s="42" t="s">
        <v>37</v>
      </c>
      <c r="D119" s="42"/>
      <c r="E119" s="48" t="s">
        <v>172</v>
      </c>
      <c r="F119" s="49"/>
      <c r="G119" s="49"/>
      <c r="H119" s="50"/>
      <c r="I119" s="20">
        <v>134.13999999999999</v>
      </c>
      <c r="J119" s="20"/>
      <c r="K119" s="62" t="s">
        <v>166</v>
      </c>
      <c r="L119" s="63"/>
      <c r="M119" s="59" t="s">
        <v>172</v>
      </c>
      <c r="N119" s="60"/>
      <c r="O119" s="60"/>
      <c r="P119" s="61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  <c r="AK119" s="9"/>
      <c r="AL119" s="9"/>
      <c r="AM119" s="9"/>
      <c r="AN119" s="9"/>
      <c r="AO119" s="9"/>
      <c r="AP119" s="9"/>
      <c r="AQ119" s="9"/>
    </row>
    <row r="120" spans="1:43" s="10" customFormat="1" ht="45" customHeight="1" x14ac:dyDescent="0.25">
      <c r="A120" s="64" t="s">
        <v>183</v>
      </c>
      <c r="B120" s="50"/>
      <c r="C120" s="42" t="s">
        <v>37</v>
      </c>
      <c r="D120" s="42"/>
      <c r="E120" s="48" t="s">
        <v>172</v>
      </c>
      <c r="F120" s="49"/>
      <c r="G120" s="49"/>
      <c r="H120" s="50"/>
      <c r="I120" s="20">
        <v>8.52</v>
      </c>
      <c r="J120" s="20"/>
      <c r="K120" s="62" t="s">
        <v>166</v>
      </c>
      <c r="L120" s="63"/>
      <c r="M120" s="59" t="s">
        <v>172</v>
      </c>
      <c r="N120" s="60"/>
      <c r="O120" s="60"/>
      <c r="P120" s="61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  <c r="AP120" s="9"/>
      <c r="AQ120" s="9"/>
    </row>
    <row r="121" spans="1:43" s="10" customFormat="1" ht="45" customHeight="1" x14ac:dyDescent="0.25">
      <c r="A121" s="64" t="s">
        <v>184</v>
      </c>
      <c r="B121" s="50"/>
      <c r="C121" s="42" t="s">
        <v>37</v>
      </c>
      <c r="D121" s="42"/>
      <c r="E121" s="48" t="s">
        <v>172</v>
      </c>
      <c r="F121" s="49"/>
      <c r="G121" s="49"/>
      <c r="H121" s="50"/>
      <c r="I121" s="20">
        <v>10.27</v>
      </c>
      <c r="J121" s="20"/>
      <c r="K121" s="62" t="s">
        <v>166</v>
      </c>
      <c r="L121" s="63"/>
      <c r="M121" s="59" t="s">
        <v>172</v>
      </c>
      <c r="N121" s="60"/>
      <c r="O121" s="60"/>
      <c r="P121" s="61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  <c r="AQ121" s="9"/>
    </row>
    <row r="122" spans="1:43" s="10" customFormat="1" ht="45" customHeight="1" x14ac:dyDescent="0.25">
      <c r="A122" s="64" t="s">
        <v>185</v>
      </c>
      <c r="B122" s="50"/>
      <c r="C122" s="42" t="s">
        <v>37</v>
      </c>
      <c r="D122" s="42"/>
      <c r="E122" s="48" t="s">
        <v>172</v>
      </c>
      <c r="F122" s="49"/>
      <c r="G122" s="49"/>
      <c r="H122" s="50"/>
      <c r="I122" s="20">
        <v>5</v>
      </c>
      <c r="J122" s="20"/>
      <c r="K122" s="62" t="s">
        <v>166</v>
      </c>
      <c r="L122" s="63"/>
      <c r="M122" s="59" t="s">
        <v>172</v>
      </c>
      <c r="N122" s="60"/>
      <c r="O122" s="60"/>
      <c r="P122" s="61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9"/>
      <c r="AM122" s="9"/>
      <c r="AN122" s="9"/>
      <c r="AO122" s="9"/>
      <c r="AP122" s="9"/>
      <c r="AQ122" s="9"/>
    </row>
    <row r="123" spans="1:43" s="10" customFormat="1" ht="45" customHeight="1" x14ac:dyDescent="0.25">
      <c r="A123" s="64" t="s">
        <v>186</v>
      </c>
      <c r="B123" s="50"/>
      <c r="C123" s="42" t="s">
        <v>37</v>
      </c>
      <c r="D123" s="42"/>
      <c r="E123" s="48" t="s">
        <v>172</v>
      </c>
      <c r="F123" s="49"/>
      <c r="G123" s="49"/>
      <c r="H123" s="50"/>
      <c r="I123" s="20">
        <v>48</v>
      </c>
      <c r="J123" s="20"/>
      <c r="K123" s="62" t="s">
        <v>166</v>
      </c>
      <c r="L123" s="63"/>
      <c r="M123" s="59" t="s">
        <v>172</v>
      </c>
      <c r="N123" s="60"/>
      <c r="O123" s="60"/>
      <c r="P123" s="61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/>
      <c r="AO123" s="9"/>
      <c r="AP123" s="9"/>
      <c r="AQ123" s="9"/>
    </row>
    <row r="124" spans="1:43" s="10" customFormat="1" ht="45" customHeight="1" x14ac:dyDescent="0.25">
      <c r="A124" s="64" t="s">
        <v>187</v>
      </c>
      <c r="B124" s="50"/>
      <c r="C124" s="42" t="s">
        <v>37</v>
      </c>
      <c r="D124" s="42"/>
      <c r="E124" s="48" t="s">
        <v>172</v>
      </c>
      <c r="F124" s="49"/>
      <c r="G124" s="49"/>
      <c r="H124" s="50"/>
      <c r="I124" s="20">
        <v>132.09</v>
      </c>
      <c r="J124" s="20"/>
      <c r="K124" s="62" t="s">
        <v>166</v>
      </c>
      <c r="L124" s="63"/>
      <c r="M124" s="59" t="s">
        <v>172</v>
      </c>
      <c r="N124" s="60"/>
      <c r="O124" s="60"/>
      <c r="P124" s="61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  <c r="AP124" s="9"/>
      <c r="AQ124" s="9"/>
    </row>
    <row r="125" spans="1:43" s="10" customFormat="1" ht="45" customHeight="1" x14ac:dyDescent="0.25">
      <c r="A125" s="64" t="s">
        <v>188</v>
      </c>
      <c r="B125" s="50"/>
      <c r="C125" s="42" t="s">
        <v>37</v>
      </c>
      <c r="D125" s="42"/>
      <c r="E125" s="48" t="s">
        <v>172</v>
      </c>
      <c r="F125" s="49"/>
      <c r="G125" s="49"/>
      <c r="H125" s="50"/>
      <c r="I125" s="20">
        <v>1.24</v>
      </c>
      <c r="J125" s="20"/>
      <c r="K125" s="62" t="s">
        <v>166</v>
      </c>
      <c r="L125" s="63"/>
      <c r="M125" s="59" t="s">
        <v>172</v>
      </c>
      <c r="N125" s="60"/>
      <c r="O125" s="60"/>
      <c r="P125" s="61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9"/>
      <c r="AM125" s="9"/>
      <c r="AN125" s="9"/>
      <c r="AO125" s="9"/>
      <c r="AP125" s="9"/>
      <c r="AQ125" s="9"/>
    </row>
    <row r="126" spans="1:43" s="10" customFormat="1" ht="45" customHeight="1" x14ac:dyDescent="0.25">
      <c r="A126" s="64" t="s">
        <v>189</v>
      </c>
      <c r="B126" s="50"/>
      <c r="C126" s="42" t="s">
        <v>37</v>
      </c>
      <c r="D126" s="42"/>
      <c r="E126" s="48" t="s">
        <v>172</v>
      </c>
      <c r="F126" s="49"/>
      <c r="G126" s="49"/>
      <c r="H126" s="50"/>
      <c r="I126" s="20">
        <v>30.1</v>
      </c>
      <c r="J126" s="20"/>
      <c r="K126" s="62" t="s">
        <v>166</v>
      </c>
      <c r="L126" s="63"/>
      <c r="M126" s="59" t="s">
        <v>172</v>
      </c>
      <c r="N126" s="60"/>
      <c r="O126" s="60"/>
      <c r="P126" s="61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  <c r="AK126" s="9"/>
      <c r="AL126" s="9"/>
      <c r="AM126" s="9"/>
      <c r="AN126" s="9"/>
      <c r="AO126" s="9"/>
      <c r="AP126" s="9"/>
      <c r="AQ126" s="9"/>
    </row>
    <row r="127" spans="1:43" s="10" customFormat="1" ht="45" customHeight="1" x14ac:dyDescent="0.25">
      <c r="A127" s="64" t="s">
        <v>190</v>
      </c>
      <c r="B127" s="50"/>
      <c r="C127" s="42" t="s">
        <v>37</v>
      </c>
      <c r="D127" s="42"/>
      <c r="E127" s="48" t="s">
        <v>172</v>
      </c>
      <c r="F127" s="49"/>
      <c r="G127" s="49"/>
      <c r="H127" s="50"/>
      <c r="I127" s="20">
        <v>1.25</v>
      </c>
      <c r="J127" s="20"/>
      <c r="K127" s="62" t="s">
        <v>166</v>
      </c>
      <c r="L127" s="63"/>
      <c r="M127" s="59" t="s">
        <v>172</v>
      </c>
      <c r="N127" s="60"/>
      <c r="O127" s="60"/>
      <c r="P127" s="61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9"/>
      <c r="AP127" s="9"/>
      <c r="AQ127" s="9"/>
    </row>
    <row r="128" spans="1:43" s="10" customFormat="1" ht="45" customHeight="1" x14ac:dyDescent="0.25">
      <c r="A128" s="64" t="s">
        <v>191</v>
      </c>
      <c r="B128" s="50"/>
      <c r="C128" s="42" t="s">
        <v>37</v>
      </c>
      <c r="D128" s="42"/>
      <c r="E128" s="48" t="s">
        <v>172</v>
      </c>
      <c r="F128" s="49"/>
      <c r="G128" s="49"/>
      <c r="H128" s="50"/>
      <c r="I128" s="20">
        <v>4.07</v>
      </c>
      <c r="J128" s="20"/>
      <c r="K128" s="62" t="s">
        <v>166</v>
      </c>
      <c r="L128" s="63"/>
      <c r="M128" s="59" t="s">
        <v>172</v>
      </c>
      <c r="N128" s="60"/>
      <c r="O128" s="60"/>
      <c r="P128" s="61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9"/>
      <c r="AQ128" s="9"/>
    </row>
    <row r="129" spans="1:43" s="10" customFormat="1" ht="45" customHeight="1" x14ac:dyDescent="0.25">
      <c r="A129" s="64" t="s">
        <v>192</v>
      </c>
      <c r="B129" s="50"/>
      <c r="C129" s="42" t="s">
        <v>37</v>
      </c>
      <c r="D129" s="42"/>
      <c r="E129" s="48" t="s">
        <v>172</v>
      </c>
      <c r="F129" s="49"/>
      <c r="G129" s="49"/>
      <c r="H129" s="50"/>
      <c r="I129" s="20">
        <v>11.08</v>
      </c>
      <c r="J129" s="20"/>
      <c r="K129" s="62" t="s">
        <v>160</v>
      </c>
      <c r="L129" s="63"/>
      <c r="M129" s="59" t="s">
        <v>172</v>
      </c>
      <c r="N129" s="60"/>
      <c r="O129" s="60"/>
      <c r="P129" s="61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  <c r="AM129" s="9"/>
      <c r="AN129" s="9"/>
      <c r="AO129" s="9"/>
      <c r="AP129" s="9"/>
      <c r="AQ129" s="9"/>
    </row>
    <row r="130" spans="1:43" s="10" customFormat="1" ht="60" customHeight="1" x14ac:dyDescent="0.25">
      <c r="A130" s="40" t="s">
        <v>154</v>
      </c>
      <c r="B130" s="41"/>
      <c r="C130" s="42" t="s">
        <v>155</v>
      </c>
      <c r="D130" s="42"/>
      <c r="E130" s="79" t="s">
        <v>156</v>
      </c>
      <c r="F130" s="80"/>
      <c r="G130" s="80"/>
      <c r="H130" s="81"/>
      <c r="I130" s="20">
        <v>3138.78</v>
      </c>
      <c r="J130" s="20"/>
      <c r="K130" s="45" t="s">
        <v>143</v>
      </c>
      <c r="L130" s="46"/>
      <c r="M130" s="37" t="s">
        <v>156</v>
      </c>
      <c r="N130" s="38"/>
      <c r="O130" s="38"/>
      <c r="P130" s="3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9"/>
    </row>
    <row r="131" spans="1:43" s="10" customFormat="1" ht="45" customHeight="1" x14ac:dyDescent="0.25">
      <c r="A131" s="40" t="s">
        <v>157</v>
      </c>
      <c r="B131" s="41"/>
      <c r="C131" s="42" t="s">
        <v>107</v>
      </c>
      <c r="D131" s="42"/>
      <c r="E131" s="79" t="s">
        <v>158</v>
      </c>
      <c r="F131" s="80"/>
      <c r="G131" s="80"/>
      <c r="H131" s="81"/>
      <c r="I131" s="20">
        <v>5862.44</v>
      </c>
      <c r="J131" s="20"/>
      <c r="K131" s="45" t="s">
        <v>143</v>
      </c>
      <c r="L131" s="46"/>
      <c r="M131" s="37" t="s">
        <v>158</v>
      </c>
      <c r="N131" s="38"/>
      <c r="O131" s="38"/>
      <c r="P131" s="3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9"/>
      <c r="AO131" s="9"/>
      <c r="AP131" s="9"/>
      <c r="AQ131" s="9"/>
    </row>
    <row r="132" spans="1:43" s="10" customFormat="1" ht="45" customHeight="1" x14ac:dyDescent="0.25">
      <c r="A132" s="51" t="s">
        <v>56</v>
      </c>
      <c r="B132" s="52"/>
      <c r="C132" s="42" t="s">
        <v>37</v>
      </c>
      <c r="D132" s="42"/>
      <c r="E132" s="54" t="s">
        <v>121</v>
      </c>
      <c r="F132" s="55"/>
      <c r="G132" s="55"/>
      <c r="H132" s="56"/>
      <c r="I132" s="20">
        <v>1166.8800000000001</v>
      </c>
      <c r="J132" s="20"/>
      <c r="K132" s="57" t="s">
        <v>58</v>
      </c>
      <c r="L132" s="58"/>
      <c r="M132" s="37" t="s">
        <v>121</v>
      </c>
      <c r="N132" s="38"/>
      <c r="O132" s="38"/>
      <c r="P132" s="3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  <c r="AM132" s="9"/>
      <c r="AN132" s="9"/>
      <c r="AO132" s="9"/>
      <c r="AP132" s="9"/>
      <c r="AQ132" s="9"/>
    </row>
    <row r="133" spans="1:43" s="10" customFormat="1" ht="63.75" customHeight="1" x14ac:dyDescent="0.25">
      <c r="A133" s="51" t="s">
        <v>132</v>
      </c>
      <c r="B133" s="52"/>
      <c r="C133" s="53" t="s">
        <v>130</v>
      </c>
      <c r="D133" s="53"/>
      <c r="E133" s="54" t="s">
        <v>136</v>
      </c>
      <c r="F133" s="55"/>
      <c r="G133" s="55"/>
      <c r="H133" s="56"/>
      <c r="I133" s="20">
        <v>19352.509999999998</v>
      </c>
      <c r="J133" s="20"/>
      <c r="K133" s="57" t="s">
        <v>139</v>
      </c>
      <c r="L133" s="58"/>
      <c r="M133" s="37" t="s">
        <v>136</v>
      </c>
      <c r="N133" s="38"/>
      <c r="O133" s="38"/>
      <c r="P133" s="3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9"/>
      <c r="AQ133" s="9"/>
    </row>
    <row r="134" spans="1:43" s="10" customFormat="1" ht="81.75" customHeight="1" x14ac:dyDescent="0.25">
      <c r="A134" s="51" t="s">
        <v>134</v>
      </c>
      <c r="B134" s="52"/>
      <c r="C134" s="53" t="s">
        <v>130</v>
      </c>
      <c r="D134" s="53"/>
      <c r="E134" s="54" t="s">
        <v>135</v>
      </c>
      <c r="F134" s="55"/>
      <c r="G134" s="55"/>
      <c r="H134" s="56"/>
      <c r="I134" s="20">
        <v>17884.95</v>
      </c>
      <c r="J134" s="20"/>
      <c r="K134" s="57" t="s">
        <v>193</v>
      </c>
      <c r="L134" s="58"/>
      <c r="M134" s="37" t="s">
        <v>135</v>
      </c>
      <c r="N134" s="38"/>
      <c r="O134" s="38"/>
      <c r="P134" s="3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  <c r="AK134" s="9"/>
      <c r="AL134" s="9"/>
      <c r="AM134" s="9"/>
      <c r="AN134" s="9"/>
      <c r="AO134" s="9"/>
      <c r="AP134" s="9"/>
      <c r="AQ134" s="9"/>
    </row>
    <row r="135" spans="1:43" s="10" customFormat="1" ht="60" customHeight="1" x14ac:dyDescent="0.25">
      <c r="A135" s="51" t="s">
        <v>194</v>
      </c>
      <c r="B135" s="52"/>
      <c r="C135" s="53" t="s">
        <v>130</v>
      </c>
      <c r="D135" s="53"/>
      <c r="E135" s="54" t="s">
        <v>195</v>
      </c>
      <c r="F135" s="55"/>
      <c r="G135" s="55"/>
      <c r="H135" s="56"/>
      <c r="I135" s="20">
        <v>25262.28</v>
      </c>
      <c r="J135" s="20"/>
      <c r="K135" s="57" t="s">
        <v>196</v>
      </c>
      <c r="L135" s="58"/>
      <c r="M135" s="37" t="s">
        <v>195</v>
      </c>
      <c r="N135" s="38"/>
      <c r="O135" s="38"/>
      <c r="P135" s="3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/>
      <c r="AM135" s="9"/>
      <c r="AN135" s="9"/>
      <c r="AO135" s="9"/>
      <c r="AP135" s="9"/>
      <c r="AQ135" s="9"/>
    </row>
    <row r="136" spans="1:43" s="10" customFormat="1" ht="56.25" customHeight="1" x14ac:dyDescent="0.25">
      <c r="A136" s="51" t="s">
        <v>197</v>
      </c>
      <c r="B136" s="52"/>
      <c r="C136" s="53" t="s">
        <v>130</v>
      </c>
      <c r="D136" s="53"/>
      <c r="E136" s="54" t="s">
        <v>198</v>
      </c>
      <c r="F136" s="55"/>
      <c r="G136" s="55"/>
      <c r="H136" s="56"/>
      <c r="I136" s="20">
        <v>17857</v>
      </c>
      <c r="J136" s="20"/>
      <c r="K136" s="57" t="s">
        <v>196</v>
      </c>
      <c r="L136" s="58"/>
      <c r="M136" s="37" t="s">
        <v>198</v>
      </c>
      <c r="N136" s="38"/>
      <c r="O136" s="38"/>
      <c r="P136" s="3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9"/>
      <c r="AM136" s="9"/>
      <c r="AN136" s="9"/>
      <c r="AO136" s="9"/>
      <c r="AP136" s="9"/>
      <c r="AQ136" s="9"/>
    </row>
    <row r="137" spans="1:43" s="10" customFormat="1" ht="45" customHeight="1" x14ac:dyDescent="0.25">
      <c r="A137" s="51" t="s">
        <v>199</v>
      </c>
      <c r="B137" s="52"/>
      <c r="C137" s="42" t="s">
        <v>37</v>
      </c>
      <c r="D137" s="42"/>
      <c r="E137" s="54" t="s">
        <v>200</v>
      </c>
      <c r="F137" s="55"/>
      <c r="G137" s="55"/>
      <c r="H137" s="56"/>
      <c r="I137" s="20">
        <v>524.8768</v>
      </c>
      <c r="J137" s="20"/>
      <c r="K137" s="57" t="s">
        <v>33</v>
      </c>
      <c r="L137" s="58"/>
      <c r="M137" s="37" t="s">
        <v>200</v>
      </c>
      <c r="N137" s="38"/>
      <c r="O137" s="38"/>
      <c r="P137" s="3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  <c r="AJ137" s="9"/>
      <c r="AK137" s="9"/>
      <c r="AL137" s="9"/>
      <c r="AM137" s="9"/>
      <c r="AN137" s="9"/>
      <c r="AO137" s="9"/>
      <c r="AP137" s="9"/>
      <c r="AQ137" s="9"/>
    </row>
    <row r="138" spans="1:43" s="10" customFormat="1" ht="45" customHeight="1" x14ac:dyDescent="0.25">
      <c r="A138" s="51" t="s">
        <v>201</v>
      </c>
      <c r="B138" s="52"/>
      <c r="C138" s="42" t="s">
        <v>37</v>
      </c>
      <c r="D138" s="42"/>
      <c r="E138" s="54" t="s">
        <v>200</v>
      </c>
      <c r="F138" s="55"/>
      <c r="G138" s="55"/>
      <c r="H138" s="56"/>
      <c r="I138" s="20">
        <v>2932.4288000000001</v>
      </c>
      <c r="J138" s="20"/>
      <c r="K138" s="57" t="s">
        <v>33</v>
      </c>
      <c r="L138" s="58"/>
      <c r="M138" s="37" t="s">
        <v>200</v>
      </c>
      <c r="N138" s="38"/>
      <c r="O138" s="38"/>
      <c r="P138" s="3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  <c r="AJ138" s="9"/>
      <c r="AK138" s="9"/>
      <c r="AL138" s="9"/>
      <c r="AM138" s="9"/>
      <c r="AN138" s="9"/>
      <c r="AO138" s="9"/>
      <c r="AP138" s="9"/>
      <c r="AQ138" s="9"/>
    </row>
    <row r="139" spans="1:43" s="10" customFormat="1" ht="45" customHeight="1" x14ac:dyDescent="0.25">
      <c r="A139" s="77" t="s">
        <v>215</v>
      </c>
      <c r="B139" s="78"/>
      <c r="C139" s="42" t="s">
        <v>37</v>
      </c>
      <c r="D139" s="42"/>
      <c r="E139" s="69" t="s">
        <v>216</v>
      </c>
      <c r="F139" s="70"/>
      <c r="G139" s="70"/>
      <c r="H139" s="71"/>
      <c r="I139" s="20">
        <v>8070.7</v>
      </c>
      <c r="J139" s="20"/>
      <c r="K139" s="72" t="s">
        <v>217</v>
      </c>
      <c r="L139" s="73"/>
      <c r="M139" s="37" t="s">
        <v>216</v>
      </c>
      <c r="N139" s="38"/>
      <c r="O139" s="38"/>
      <c r="P139" s="3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9"/>
      <c r="AM139" s="9"/>
      <c r="AN139" s="9"/>
      <c r="AO139" s="9"/>
      <c r="AP139" s="9"/>
      <c r="AQ139" s="9"/>
    </row>
    <row r="140" spans="1:43" s="10" customFormat="1" ht="45" customHeight="1" x14ac:dyDescent="0.25">
      <c r="A140" s="74" t="s">
        <v>208</v>
      </c>
      <c r="B140" s="68"/>
      <c r="C140" s="42" t="s">
        <v>37</v>
      </c>
      <c r="D140" s="42"/>
      <c r="E140" s="66" t="s">
        <v>159</v>
      </c>
      <c r="F140" s="67"/>
      <c r="G140" s="67"/>
      <c r="H140" s="68"/>
      <c r="I140" s="20">
        <v>10047.549999999999</v>
      </c>
      <c r="J140" s="20"/>
      <c r="K140" s="62" t="s">
        <v>160</v>
      </c>
      <c r="L140" s="63"/>
      <c r="M140" s="59" t="s">
        <v>159</v>
      </c>
      <c r="N140" s="60"/>
      <c r="O140" s="60"/>
      <c r="P140" s="61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  <c r="AJ140" s="9"/>
      <c r="AK140" s="9"/>
      <c r="AL140" s="9"/>
      <c r="AM140" s="9"/>
      <c r="AN140" s="9"/>
      <c r="AO140" s="9"/>
      <c r="AP140" s="9"/>
      <c r="AQ140" s="9"/>
    </row>
    <row r="141" spans="1:43" s="10" customFormat="1" ht="45" customHeight="1" x14ac:dyDescent="0.25">
      <c r="A141" s="74" t="s">
        <v>208</v>
      </c>
      <c r="B141" s="68"/>
      <c r="C141" s="42" t="s">
        <v>37</v>
      </c>
      <c r="D141" s="42"/>
      <c r="E141" s="66" t="s">
        <v>209</v>
      </c>
      <c r="F141" s="67"/>
      <c r="G141" s="67"/>
      <c r="H141" s="68"/>
      <c r="I141" s="20">
        <v>3181.2</v>
      </c>
      <c r="J141" s="20"/>
      <c r="K141" s="62" t="s">
        <v>160</v>
      </c>
      <c r="L141" s="63"/>
      <c r="M141" s="59" t="s">
        <v>209</v>
      </c>
      <c r="N141" s="60"/>
      <c r="O141" s="60"/>
      <c r="P141" s="61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9"/>
      <c r="AL141" s="9"/>
      <c r="AM141" s="9"/>
      <c r="AN141" s="9"/>
      <c r="AO141" s="9"/>
      <c r="AP141" s="9"/>
      <c r="AQ141" s="9"/>
    </row>
    <row r="142" spans="1:43" s="10" customFormat="1" ht="45" customHeight="1" x14ac:dyDescent="0.25">
      <c r="A142" s="74" t="s">
        <v>210</v>
      </c>
      <c r="B142" s="68"/>
      <c r="C142" s="42" t="s">
        <v>37</v>
      </c>
      <c r="D142" s="42"/>
      <c r="E142" s="66" t="s">
        <v>211</v>
      </c>
      <c r="F142" s="67"/>
      <c r="G142" s="67"/>
      <c r="H142" s="68"/>
      <c r="I142" s="20">
        <v>6277.56</v>
      </c>
      <c r="J142" s="20"/>
      <c r="K142" s="62" t="s">
        <v>160</v>
      </c>
      <c r="L142" s="63"/>
      <c r="M142" s="59" t="s">
        <v>211</v>
      </c>
      <c r="N142" s="60"/>
      <c r="O142" s="60"/>
      <c r="P142" s="61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9"/>
      <c r="AL142" s="9"/>
      <c r="AM142" s="9"/>
      <c r="AN142" s="9"/>
      <c r="AO142" s="9"/>
      <c r="AP142" s="9"/>
      <c r="AQ142" s="9"/>
    </row>
    <row r="143" spans="1:43" s="10" customFormat="1" ht="45" customHeight="1" x14ac:dyDescent="0.25">
      <c r="A143" s="74" t="s">
        <v>212</v>
      </c>
      <c r="B143" s="68"/>
      <c r="C143" s="42" t="s">
        <v>37</v>
      </c>
      <c r="D143" s="42"/>
      <c r="E143" s="66" t="s">
        <v>213</v>
      </c>
      <c r="F143" s="67"/>
      <c r="G143" s="67"/>
      <c r="H143" s="68"/>
      <c r="I143" s="20">
        <v>663</v>
      </c>
      <c r="J143" s="20"/>
      <c r="K143" s="62" t="s">
        <v>166</v>
      </c>
      <c r="L143" s="63"/>
      <c r="M143" s="59" t="s">
        <v>213</v>
      </c>
      <c r="N143" s="60"/>
      <c r="O143" s="60"/>
      <c r="P143" s="61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  <c r="AJ143" s="9"/>
      <c r="AK143" s="9"/>
      <c r="AL143" s="9"/>
      <c r="AM143" s="9"/>
      <c r="AN143" s="9"/>
      <c r="AO143" s="9"/>
      <c r="AP143" s="9"/>
      <c r="AQ143" s="9"/>
    </row>
    <row r="144" spans="1:43" s="10" customFormat="1" ht="50.25" customHeight="1" x14ac:dyDescent="0.25">
      <c r="A144" s="74" t="s">
        <v>161</v>
      </c>
      <c r="B144" s="68"/>
      <c r="C144" s="42" t="s">
        <v>37</v>
      </c>
      <c r="D144" s="42"/>
      <c r="E144" s="66" t="s">
        <v>214</v>
      </c>
      <c r="F144" s="67"/>
      <c r="G144" s="67"/>
      <c r="H144" s="68"/>
      <c r="I144" s="20">
        <v>6362.4</v>
      </c>
      <c r="J144" s="20"/>
      <c r="K144" s="62" t="s">
        <v>160</v>
      </c>
      <c r="L144" s="63"/>
      <c r="M144" s="59" t="s">
        <v>214</v>
      </c>
      <c r="N144" s="60"/>
      <c r="O144" s="60"/>
      <c r="P144" s="61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  <c r="AJ144" s="9"/>
      <c r="AK144" s="9"/>
      <c r="AL144" s="9"/>
      <c r="AM144" s="9"/>
      <c r="AN144" s="9"/>
      <c r="AO144" s="9"/>
      <c r="AP144" s="9"/>
      <c r="AQ144" s="9"/>
    </row>
    <row r="145" spans="1:43" s="10" customFormat="1" ht="57.75" customHeight="1" x14ac:dyDescent="0.25">
      <c r="A145" s="40" t="s">
        <v>202</v>
      </c>
      <c r="B145" s="41"/>
      <c r="C145" s="43" t="s">
        <v>203</v>
      </c>
      <c r="D145" s="41"/>
      <c r="E145" s="66" t="s">
        <v>397</v>
      </c>
      <c r="F145" s="67"/>
      <c r="G145" s="67"/>
      <c r="H145" s="68"/>
      <c r="I145" s="20">
        <v>3088.98</v>
      </c>
      <c r="J145" s="20"/>
      <c r="K145" s="45" t="s">
        <v>143</v>
      </c>
      <c r="L145" s="46"/>
      <c r="M145" s="59" t="s">
        <v>397</v>
      </c>
      <c r="N145" s="60"/>
      <c r="O145" s="60"/>
      <c r="P145" s="61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9"/>
      <c r="AK145" s="9"/>
      <c r="AL145" s="9"/>
      <c r="AM145" s="9"/>
      <c r="AN145" s="9"/>
      <c r="AO145" s="9"/>
      <c r="AP145" s="9"/>
      <c r="AQ145" s="9"/>
    </row>
    <row r="146" spans="1:43" s="10" customFormat="1" ht="45" customHeight="1" x14ac:dyDescent="0.25">
      <c r="A146" s="40" t="s">
        <v>205</v>
      </c>
      <c r="B146" s="41"/>
      <c r="C146" s="42" t="s">
        <v>37</v>
      </c>
      <c r="D146" s="42"/>
      <c r="E146" s="66" t="s">
        <v>398</v>
      </c>
      <c r="F146" s="67"/>
      <c r="G146" s="67"/>
      <c r="H146" s="68"/>
      <c r="I146" s="20">
        <f>26.01+57.79+44.31+107.88+178.19+43.34+13+49.11+97.28+49.12+361.2</f>
        <v>1027.23</v>
      </c>
      <c r="J146" s="20"/>
      <c r="K146" s="45" t="s">
        <v>143</v>
      </c>
      <c r="L146" s="46"/>
      <c r="M146" s="59" t="s">
        <v>398</v>
      </c>
      <c r="N146" s="60"/>
      <c r="O146" s="60"/>
      <c r="P146" s="61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  <c r="AJ146" s="9"/>
      <c r="AK146" s="9"/>
      <c r="AL146" s="9"/>
      <c r="AM146" s="9"/>
      <c r="AN146" s="9"/>
      <c r="AO146" s="9"/>
      <c r="AP146" s="9"/>
      <c r="AQ146" s="9"/>
    </row>
    <row r="147" spans="1:43" s="10" customFormat="1" ht="60" customHeight="1" x14ac:dyDescent="0.25">
      <c r="A147" s="40" t="s">
        <v>206</v>
      </c>
      <c r="B147" s="41"/>
      <c r="C147" s="43" t="s">
        <v>203</v>
      </c>
      <c r="D147" s="41"/>
      <c r="E147" s="66" t="s">
        <v>399</v>
      </c>
      <c r="F147" s="67"/>
      <c r="G147" s="67"/>
      <c r="H147" s="68"/>
      <c r="I147" s="20">
        <v>10526.88</v>
      </c>
      <c r="J147" s="20"/>
      <c r="K147" s="45" t="s">
        <v>143</v>
      </c>
      <c r="L147" s="46"/>
      <c r="M147" s="59" t="s">
        <v>399</v>
      </c>
      <c r="N147" s="60"/>
      <c r="O147" s="60"/>
      <c r="P147" s="61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  <c r="AJ147" s="9"/>
      <c r="AK147" s="9"/>
      <c r="AL147" s="9"/>
      <c r="AM147" s="9"/>
      <c r="AN147" s="9"/>
      <c r="AO147" s="9"/>
      <c r="AP147" s="9"/>
      <c r="AQ147" s="9"/>
    </row>
    <row r="148" spans="1:43" s="10" customFormat="1" ht="45" customHeight="1" x14ac:dyDescent="0.25">
      <c r="A148" s="40" t="s">
        <v>207</v>
      </c>
      <c r="B148" s="41"/>
      <c r="C148" s="43" t="s">
        <v>46</v>
      </c>
      <c r="D148" s="41"/>
      <c r="E148" s="66" t="s">
        <v>400</v>
      </c>
      <c r="F148" s="67"/>
      <c r="G148" s="67"/>
      <c r="H148" s="68"/>
      <c r="I148" s="20">
        <f>36.14+47.88+56.45</f>
        <v>140.47000000000003</v>
      </c>
      <c r="J148" s="20"/>
      <c r="K148" s="45" t="s">
        <v>143</v>
      </c>
      <c r="L148" s="46"/>
      <c r="M148" s="59" t="s">
        <v>400</v>
      </c>
      <c r="N148" s="60"/>
      <c r="O148" s="60"/>
      <c r="P148" s="61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  <c r="AK148" s="9"/>
      <c r="AL148" s="9"/>
      <c r="AM148" s="9"/>
      <c r="AN148" s="9"/>
      <c r="AO148" s="9"/>
      <c r="AP148" s="9"/>
      <c r="AQ148" s="9"/>
    </row>
    <row r="149" spans="1:43" s="10" customFormat="1" ht="45" customHeight="1" x14ac:dyDescent="0.25">
      <c r="A149" s="51" t="s">
        <v>56</v>
      </c>
      <c r="B149" s="52"/>
      <c r="C149" s="53" t="s">
        <v>23</v>
      </c>
      <c r="D149" s="53"/>
      <c r="E149" s="54" t="s">
        <v>121</v>
      </c>
      <c r="F149" s="55"/>
      <c r="G149" s="55"/>
      <c r="H149" s="56"/>
      <c r="I149" s="20">
        <v>1166.8800000000001</v>
      </c>
      <c r="J149" s="20"/>
      <c r="K149" s="57" t="s">
        <v>223</v>
      </c>
      <c r="L149" s="58"/>
      <c r="M149" s="37" t="s">
        <v>121</v>
      </c>
      <c r="N149" s="38"/>
      <c r="O149" s="38"/>
      <c r="P149" s="3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9"/>
      <c r="AK149" s="9"/>
      <c r="AL149" s="9"/>
      <c r="AM149" s="9"/>
      <c r="AN149" s="9"/>
      <c r="AO149" s="9"/>
      <c r="AP149" s="9"/>
      <c r="AQ149" s="9"/>
    </row>
    <row r="150" spans="1:43" s="10" customFormat="1" ht="45" customHeight="1" x14ac:dyDescent="0.25">
      <c r="A150" s="51" t="s">
        <v>224</v>
      </c>
      <c r="B150" s="52"/>
      <c r="C150" s="53" t="s">
        <v>23</v>
      </c>
      <c r="D150" s="53"/>
      <c r="E150" s="54" t="s">
        <v>225</v>
      </c>
      <c r="F150" s="55"/>
      <c r="G150" s="55"/>
      <c r="H150" s="56"/>
      <c r="I150" s="20">
        <v>3315.78</v>
      </c>
      <c r="J150" s="20"/>
      <c r="K150" s="57" t="s">
        <v>223</v>
      </c>
      <c r="L150" s="58"/>
      <c r="M150" s="37" t="s">
        <v>225</v>
      </c>
      <c r="N150" s="38"/>
      <c r="O150" s="38"/>
      <c r="P150" s="3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  <c r="AJ150" s="9"/>
      <c r="AK150" s="9"/>
      <c r="AL150" s="9"/>
      <c r="AM150" s="9"/>
      <c r="AN150" s="9"/>
      <c r="AO150" s="9"/>
      <c r="AP150" s="9"/>
      <c r="AQ150" s="9"/>
    </row>
    <row r="151" spans="1:43" s="10" customFormat="1" ht="67.5" customHeight="1" x14ac:dyDescent="0.25">
      <c r="A151" s="51" t="s">
        <v>226</v>
      </c>
      <c r="B151" s="52"/>
      <c r="C151" s="53" t="s">
        <v>23</v>
      </c>
      <c r="D151" s="53"/>
      <c r="E151" s="54" t="s">
        <v>227</v>
      </c>
      <c r="F151" s="55"/>
      <c r="G151" s="55"/>
      <c r="H151" s="56"/>
      <c r="I151" s="20">
        <v>19.04</v>
      </c>
      <c r="J151" s="20"/>
      <c r="K151" s="57" t="s">
        <v>223</v>
      </c>
      <c r="L151" s="58"/>
      <c r="M151" s="37" t="s">
        <v>227</v>
      </c>
      <c r="N151" s="38"/>
      <c r="O151" s="38"/>
      <c r="P151" s="3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  <c r="AK151" s="9"/>
      <c r="AL151" s="9"/>
      <c r="AM151" s="9"/>
      <c r="AN151" s="9"/>
      <c r="AO151" s="9"/>
      <c r="AP151" s="9"/>
      <c r="AQ151" s="9"/>
    </row>
    <row r="152" spans="1:43" s="10" customFormat="1" ht="60" customHeight="1" x14ac:dyDescent="0.25">
      <c r="A152" s="51" t="s">
        <v>194</v>
      </c>
      <c r="B152" s="52"/>
      <c r="C152" s="53" t="s">
        <v>130</v>
      </c>
      <c r="D152" s="53"/>
      <c r="E152" s="54" t="s">
        <v>195</v>
      </c>
      <c r="F152" s="55"/>
      <c r="G152" s="55"/>
      <c r="H152" s="56"/>
      <c r="I152" s="20">
        <v>25262.28</v>
      </c>
      <c r="J152" s="20"/>
      <c r="K152" s="57" t="s">
        <v>193</v>
      </c>
      <c r="L152" s="58"/>
      <c r="M152" s="37" t="s">
        <v>195</v>
      </c>
      <c r="N152" s="38"/>
      <c r="O152" s="38"/>
      <c r="P152" s="3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  <c r="AJ152" s="9"/>
      <c r="AK152" s="9"/>
      <c r="AL152" s="9"/>
      <c r="AM152" s="9"/>
      <c r="AN152" s="9"/>
      <c r="AO152" s="9"/>
      <c r="AP152" s="9"/>
      <c r="AQ152" s="9"/>
    </row>
    <row r="153" spans="1:43" s="10" customFormat="1" ht="58.5" customHeight="1" x14ac:dyDescent="0.25">
      <c r="A153" s="51" t="s">
        <v>197</v>
      </c>
      <c r="B153" s="52"/>
      <c r="C153" s="53" t="s">
        <v>130</v>
      </c>
      <c r="D153" s="53"/>
      <c r="E153" s="54" t="s">
        <v>198</v>
      </c>
      <c r="F153" s="55"/>
      <c r="G153" s="55"/>
      <c r="H153" s="56"/>
      <c r="I153" s="20">
        <v>17857</v>
      </c>
      <c r="J153" s="20"/>
      <c r="K153" s="57" t="s">
        <v>193</v>
      </c>
      <c r="L153" s="58"/>
      <c r="M153" s="37" t="s">
        <v>198</v>
      </c>
      <c r="N153" s="38"/>
      <c r="O153" s="38"/>
      <c r="P153" s="3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  <c r="AJ153" s="9"/>
      <c r="AK153" s="9"/>
      <c r="AL153" s="9"/>
      <c r="AM153" s="9"/>
      <c r="AN153" s="9"/>
      <c r="AO153" s="9"/>
      <c r="AP153" s="9"/>
      <c r="AQ153" s="9"/>
    </row>
    <row r="154" spans="1:43" s="10" customFormat="1" ht="60" customHeight="1" x14ac:dyDescent="0.25">
      <c r="A154" s="51" t="s">
        <v>228</v>
      </c>
      <c r="B154" s="52"/>
      <c r="C154" s="53" t="s">
        <v>23</v>
      </c>
      <c r="D154" s="53"/>
      <c r="E154" s="54" t="s">
        <v>227</v>
      </c>
      <c r="F154" s="55"/>
      <c r="G154" s="55"/>
      <c r="H154" s="56"/>
      <c r="I154" s="20">
        <v>887.25</v>
      </c>
      <c r="J154" s="20"/>
      <c r="K154" s="57" t="s">
        <v>223</v>
      </c>
      <c r="L154" s="58"/>
      <c r="M154" s="37" t="s">
        <v>227</v>
      </c>
      <c r="N154" s="38"/>
      <c r="O154" s="38"/>
      <c r="P154" s="3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9"/>
      <c r="AK154" s="9"/>
      <c r="AL154" s="9"/>
      <c r="AM154" s="9"/>
      <c r="AN154" s="9"/>
      <c r="AO154" s="9"/>
      <c r="AP154" s="9"/>
      <c r="AQ154" s="9"/>
    </row>
    <row r="155" spans="1:43" s="10" customFormat="1" ht="61.5" customHeight="1" x14ac:dyDescent="0.25">
      <c r="A155" s="51" t="s">
        <v>229</v>
      </c>
      <c r="B155" s="52"/>
      <c r="C155" s="53" t="s">
        <v>23</v>
      </c>
      <c r="D155" s="53"/>
      <c r="E155" s="54" t="s">
        <v>227</v>
      </c>
      <c r="F155" s="55"/>
      <c r="G155" s="55"/>
      <c r="H155" s="56"/>
      <c r="I155" s="20">
        <v>40.32</v>
      </c>
      <c r="J155" s="20"/>
      <c r="K155" s="57" t="s">
        <v>223</v>
      </c>
      <c r="L155" s="58"/>
      <c r="M155" s="37" t="s">
        <v>227</v>
      </c>
      <c r="N155" s="38"/>
      <c r="O155" s="38"/>
      <c r="P155" s="3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  <c r="AJ155" s="9"/>
      <c r="AK155" s="9"/>
      <c r="AL155" s="9"/>
      <c r="AM155" s="9"/>
      <c r="AN155" s="9"/>
      <c r="AO155" s="9"/>
      <c r="AP155" s="9"/>
      <c r="AQ155" s="9"/>
    </row>
    <row r="156" spans="1:43" s="10" customFormat="1" ht="60" customHeight="1" x14ac:dyDescent="0.25">
      <c r="A156" s="51" t="s">
        <v>230</v>
      </c>
      <c r="B156" s="52"/>
      <c r="C156" s="53" t="s">
        <v>23</v>
      </c>
      <c r="D156" s="53"/>
      <c r="E156" s="54" t="s">
        <v>227</v>
      </c>
      <c r="F156" s="55"/>
      <c r="G156" s="55"/>
      <c r="H156" s="56"/>
      <c r="I156" s="20">
        <v>7.62</v>
      </c>
      <c r="J156" s="20"/>
      <c r="K156" s="57" t="s">
        <v>223</v>
      </c>
      <c r="L156" s="58"/>
      <c r="M156" s="37" t="s">
        <v>227</v>
      </c>
      <c r="N156" s="38"/>
      <c r="O156" s="38"/>
      <c r="P156" s="3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  <c r="AJ156" s="9"/>
      <c r="AK156" s="9"/>
      <c r="AL156" s="9"/>
      <c r="AM156" s="9"/>
      <c r="AN156" s="9"/>
      <c r="AO156" s="9"/>
      <c r="AP156" s="9"/>
      <c r="AQ156" s="9"/>
    </row>
    <row r="157" spans="1:43" s="10" customFormat="1" ht="63.75" customHeight="1" x14ac:dyDescent="0.25">
      <c r="A157" s="51" t="s">
        <v>231</v>
      </c>
      <c r="B157" s="52"/>
      <c r="C157" s="53" t="s">
        <v>23</v>
      </c>
      <c r="D157" s="53"/>
      <c r="E157" s="54" t="s">
        <v>227</v>
      </c>
      <c r="F157" s="55"/>
      <c r="G157" s="55"/>
      <c r="H157" s="56"/>
      <c r="I157" s="20">
        <v>2.57</v>
      </c>
      <c r="J157" s="20"/>
      <c r="K157" s="57" t="s">
        <v>223</v>
      </c>
      <c r="L157" s="58"/>
      <c r="M157" s="37" t="s">
        <v>227</v>
      </c>
      <c r="N157" s="38"/>
      <c r="O157" s="38"/>
      <c r="P157" s="3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  <c r="AJ157" s="9"/>
      <c r="AK157" s="9"/>
      <c r="AL157" s="9"/>
      <c r="AM157" s="9"/>
      <c r="AN157" s="9"/>
      <c r="AO157" s="9"/>
      <c r="AP157" s="9"/>
      <c r="AQ157" s="9"/>
    </row>
    <row r="158" spans="1:43" s="10" customFormat="1" ht="63.75" customHeight="1" x14ac:dyDescent="0.25">
      <c r="A158" s="51" t="s">
        <v>232</v>
      </c>
      <c r="B158" s="52"/>
      <c r="C158" s="53" t="s">
        <v>23</v>
      </c>
      <c r="D158" s="53"/>
      <c r="E158" s="54" t="s">
        <v>227</v>
      </c>
      <c r="F158" s="55"/>
      <c r="G158" s="55"/>
      <c r="H158" s="56"/>
      <c r="I158" s="20" t="s">
        <v>233</v>
      </c>
      <c r="J158" s="20"/>
      <c r="K158" s="57" t="s">
        <v>223</v>
      </c>
      <c r="L158" s="58"/>
      <c r="M158" s="37" t="s">
        <v>227</v>
      </c>
      <c r="N158" s="38"/>
      <c r="O158" s="38"/>
      <c r="P158" s="3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  <c r="AJ158" s="9"/>
      <c r="AK158" s="9"/>
      <c r="AL158" s="9"/>
      <c r="AM158" s="9"/>
      <c r="AN158" s="9"/>
      <c r="AO158" s="9"/>
      <c r="AP158" s="9"/>
      <c r="AQ158" s="9"/>
    </row>
    <row r="159" spans="1:43" s="10" customFormat="1" ht="62.25" customHeight="1" x14ac:dyDescent="0.25">
      <c r="A159" s="51" t="s">
        <v>234</v>
      </c>
      <c r="B159" s="52"/>
      <c r="C159" s="53" t="s">
        <v>23</v>
      </c>
      <c r="D159" s="53"/>
      <c r="E159" s="54" t="s">
        <v>227</v>
      </c>
      <c r="F159" s="55"/>
      <c r="G159" s="55"/>
      <c r="H159" s="56"/>
      <c r="I159" s="20">
        <v>11.11</v>
      </c>
      <c r="J159" s="20"/>
      <c r="K159" s="57" t="s">
        <v>223</v>
      </c>
      <c r="L159" s="58"/>
      <c r="M159" s="37" t="s">
        <v>227</v>
      </c>
      <c r="N159" s="38"/>
      <c r="O159" s="38"/>
      <c r="P159" s="3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  <c r="AJ159" s="9"/>
      <c r="AK159" s="9"/>
      <c r="AL159" s="9"/>
      <c r="AM159" s="9"/>
      <c r="AN159" s="9"/>
      <c r="AO159" s="9"/>
      <c r="AP159" s="9"/>
      <c r="AQ159" s="9"/>
    </row>
    <row r="160" spans="1:43" s="10" customFormat="1" ht="61.5" customHeight="1" x14ac:dyDescent="0.25">
      <c r="A160" s="51" t="s">
        <v>235</v>
      </c>
      <c r="B160" s="52"/>
      <c r="C160" s="53" t="s">
        <v>23</v>
      </c>
      <c r="D160" s="53"/>
      <c r="E160" s="54" t="s">
        <v>227</v>
      </c>
      <c r="F160" s="55"/>
      <c r="G160" s="55"/>
      <c r="H160" s="56"/>
      <c r="I160" s="20">
        <v>22.4</v>
      </c>
      <c r="J160" s="20"/>
      <c r="K160" s="57" t="s">
        <v>223</v>
      </c>
      <c r="L160" s="58"/>
      <c r="M160" s="37" t="s">
        <v>227</v>
      </c>
      <c r="N160" s="38"/>
      <c r="O160" s="38"/>
      <c r="P160" s="3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  <c r="AJ160" s="9"/>
      <c r="AK160" s="9"/>
      <c r="AL160" s="9"/>
      <c r="AM160" s="9"/>
      <c r="AN160" s="9"/>
      <c r="AO160" s="9"/>
      <c r="AP160" s="9"/>
      <c r="AQ160" s="9"/>
    </row>
    <row r="161" spans="1:43" s="15" customFormat="1" ht="61.5" customHeight="1" x14ac:dyDescent="0.25">
      <c r="A161" s="64" t="s">
        <v>236</v>
      </c>
      <c r="B161" s="50"/>
      <c r="C161" s="44" t="s">
        <v>237</v>
      </c>
      <c r="D161" s="44"/>
      <c r="E161" s="48" t="s">
        <v>238</v>
      </c>
      <c r="F161" s="49"/>
      <c r="G161" s="49"/>
      <c r="H161" s="50"/>
      <c r="I161" s="20">
        <v>3186.16</v>
      </c>
      <c r="J161" s="20"/>
      <c r="K161" s="62" t="s">
        <v>239</v>
      </c>
      <c r="L161" s="63"/>
      <c r="M161" s="59" t="s">
        <v>238</v>
      </c>
      <c r="N161" s="60"/>
      <c r="O161" s="60"/>
      <c r="P161" s="61"/>
    </row>
    <row r="162" spans="1:43" s="15" customFormat="1" ht="92.25" customHeight="1" x14ac:dyDescent="0.25">
      <c r="A162" s="64" t="s">
        <v>240</v>
      </c>
      <c r="B162" s="50"/>
      <c r="C162" s="44" t="s">
        <v>237</v>
      </c>
      <c r="D162" s="44"/>
      <c r="E162" s="48" t="s">
        <v>241</v>
      </c>
      <c r="F162" s="49"/>
      <c r="G162" s="49"/>
      <c r="H162" s="50"/>
      <c r="I162" s="20">
        <v>17857.14</v>
      </c>
      <c r="J162" s="20"/>
      <c r="K162" s="62" t="s">
        <v>128</v>
      </c>
      <c r="L162" s="63"/>
      <c r="M162" s="59" t="s">
        <v>241</v>
      </c>
      <c r="N162" s="60"/>
      <c r="O162" s="60"/>
      <c r="P162" s="61"/>
    </row>
    <row r="163" spans="1:43" s="10" customFormat="1" ht="63.75" customHeight="1" x14ac:dyDescent="0.25">
      <c r="A163" s="64" t="s">
        <v>272</v>
      </c>
      <c r="B163" s="50"/>
      <c r="C163" s="42" t="s">
        <v>37</v>
      </c>
      <c r="D163" s="42"/>
      <c r="E163" s="48" t="s">
        <v>273</v>
      </c>
      <c r="F163" s="49"/>
      <c r="G163" s="49"/>
      <c r="H163" s="50"/>
      <c r="I163" s="20">
        <v>4201.12</v>
      </c>
      <c r="J163" s="20"/>
      <c r="K163" s="62" t="s">
        <v>128</v>
      </c>
      <c r="L163" s="63"/>
      <c r="M163" s="59" t="s">
        <v>273</v>
      </c>
      <c r="N163" s="60"/>
      <c r="O163" s="60"/>
      <c r="P163" s="61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  <c r="AJ163" s="9"/>
      <c r="AK163" s="9"/>
      <c r="AL163" s="9"/>
      <c r="AM163" s="9"/>
      <c r="AN163" s="9"/>
      <c r="AO163" s="9"/>
      <c r="AP163" s="9"/>
      <c r="AQ163" s="9"/>
    </row>
    <row r="164" spans="1:43" s="10" customFormat="1" ht="45" customHeight="1" x14ac:dyDescent="0.25">
      <c r="A164" s="64" t="s">
        <v>274</v>
      </c>
      <c r="B164" s="50"/>
      <c r="C164" s="48" t="s">
        <v>130</v>
      </c>
      <c r="D164" s="50"/>
      <c r="E164" s="48" t="s">
        <v>275</v>
      </c>
      <c r="F164" s="49"/>
      <c r="G164" s="49"/>
      <c r="H164" s="50"/>
      <c r="I164" s="20">
        <v>9938.98</v>
      </c>
      <c r="J164" s="20"/>
      <c r="K164" s="62" t="s">
        <v>128</v>
      </c>
      <c r="L164" s="63"/>
      <c r="M164" s="59" t="s">
        <v>275</v>
      </c>
      <c r="N164" s="60"/>
      <c r="O164" s="60"/>
      <c r="P164" s="61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9"/>
      <c r="AJ164" s="9"/>
      <c r="AK164" s="9"/>
      <c r="AL164" s="9"/>
      <c r="AM164" s="9"/>
      <c r="AN164" s="9"/>
      <c r="AO164" s="9"/>
      <c r="AP164" s="9"/>
      <c r="AQ164" s="9"/>
    </row>
    <row r="165" spans="1:43" s="10" customFormat="1" ht="61.5" customHeight="1" x14ac:dyDescent="0.25">
      <c r="A165" s="64" t="s">
        <v>276</v>
      </c>
      <c r="B165" s="50"/>
      <c r="C165" s="42" t="s">
        <v>37</v>
      </c>
      <c r="D165" s="42"/>
      <c r="E165" s="48" t="s">
        <v>277</v>
      </c>
      <c r="F165" s="49"/>
      <c r="G165" s="49"/>
      <c r="H165" s="50"/>
      <c r="I165" s="20">
        <v>3379.5232999999998</v>
      </c>
      <c r="J165" s="20"/>
      <c r="K165" s="62" t="s">
        <v>128</v>
      </c>
      <c r="L165" s="63"/>
      <c r="M165" s="59" t="s">
        <v>277</v>
      </c>
      <c r="N165" s="60"/>
      <c r="O165" s="60"/>
      <c r="P165" s="61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9"/>
      <c r="AJ165" s="9"/>
      <c r="AK165" s="9"/>
      <c r="AL165" s="9"/>
      <c r="AM165" s="9"/>
      <c r="AN165" s="9"/>
      <c r="AO165" s="9"/>
      <c r="AP165" s="9"/>
      <c r="AQ165" s="9"/>
    </row>
    <row r="166" spans="1:43" s="10" customFormat="1" ht="45" customHeight="1" x14ac:dyDescent="0.25">
      <c r="A166" s="64" t="s">
        <v>278</v>
      </c>
      <c r="B166" s="50"/>
      <c r="C166" s="42" t="s">
        <v>37</v>
      </c>
      <c r="D166" s="42"/>
      <c r="E166" s="48" t="s">
        <v>279</v>
      </c>
      <c r="F166" s="49"/>
      <c r="G166" s="49"/>
      <c r="H166" s="50"/>
      <c r="I166" s="20">
        <v>4280.3999999999996</v>
      </c>
      <c r="J166" s="20"/>
      <c r="K166" s="62" t="s">
        <v>128</v>
      </c>
      <c r="L166" s="63"/>
      <c r="M166" s="59" t="s">
        <v>279</v>
      </c>
      <c r="N166" s="60"/>
      <c r="O166" s="60"/>
      <c r="P166" s="61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  <c r="AJ166" s="9"/>
      <c r="AK166" s="9"/>
      <c r="AL166" s="9"/>
      <c r="AM166" s="9"/>
      <c r="AN166" s="9"/>
      <c r="AO166" s="9"/>
      <c r="AP166" s="9"/>
      <c r="AQ166" s="9"/>
    </row>
    <row r="167" spans="1:43" s="10" customFormat="1" ht="45" customHeight="1" x14ac:dyDescent="0.25">
      <c r="A167" s="64" t="s">
        <v>280</v>
      </c>
      <c r="B167" s="50"/>
      <c r="C167" s="42" t="s">
        <v>37</v>
      </c>
      <c r="D167" s="42"/>
      <c r="E167" s="48" t="s">
        <v>279</v>
      </c>
      <c r="F167" s="49"/>
      <c r="G167" s="49"/>
      <c r="H167" s="50"/>
      <c r="I167" s="20">
        <v>6277.56</v>
      </c>
      <c r="J167" s="20"/>
      <c r="K167" s="62" t="s">
        <v>128</v>
      </c>
      <c r="L167" s="63"/>
      <c r="M167" s="59" t="s">
        <v>279</v>
      </c>
      <c r="N167" s="60"/>
      <c r="O167" s="60"/>
      <c r="P167" s="61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  <c r="AH167" s="9"/>
      <c r="AI167" s="9"/>
      <c r="AJ167" s="9"/>
      <c r="AK167" s="9"/>
      <c r="AL167" s="9"/>
      <c r="AM167" s="9"/>
      <c r="AN167" s="9"/>
      <c r="AO167" s="9"/>
      <c r="AP167" s="9"/>
      <c r="AQ167" s="9"/>
    </row>
    <row r="168" spans="1:43" s="10" customFormat="1" ht="45" customHeight="1" x14ac:dyDescent="0.25">
      <c r="A168" s="64" t="s">
        <v>281</v>
      </c>
      <c r="B168" s="50"/>
      <c r="C168" s="42" t="s">
        <v>37</v>
      </c>
      <c r="D168" s="42"/>
      <c r="E168" s="48" t="s">
        <v>279</v>
      </c>
      <c r="F168" s="49"/>
      <c r="G168" s="49"/>
      <c r="H168" s="50"/>
      <c r="I168" s="20">
        <v>14124.51</v>
      </c>
      <c r="J168" s="20"/>
      <c r="K168" s="62" t="s">
        <v>128</v>
      </c>
      <c r="L168" s="63"/>
      <c r="M168" s="59" t="s">
        <v>279</v>
      </c>
      <c r="N168" s="60"/>
      <c r="O168" s="60"/>
      <c r="P168" s="61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  <c r="AH168" s="9"/>
      <c r="AI168" s="9"/>
      <c r="AJ168" s="9"/>
      <c r="AK168" s="9"/>
      <c r="AL168" s="9"/>
      <c r="AM168" s="9"/>
      <c r="AN168" s="9"/>
      <c r="AO168" s="9"/>
      <c r="AP168" s="9"/>
      <c r="AQ168" s="9"/>
    </row>
    <row r="169" spans="1:43" s="10" customFormat="1" ht="45" customHeight="1" x14ac:dyDescent="0.25">
      <c r="A169" s="64" t="s">
        <v>282</v>
      </c>
      <c r="B169" s="50"/>
      <c r="C169" s="42" t="s">
        <v>37</v>
      </c>
      <c r="D169" s="42"/>
      <c r="E169" s="48" t="s">
        <v>283</v>
      </c>
      <c r="F169" s="49"/>
      <c r="G169" s="49"/>
      <c r="H169" s="50"/>
      <c r="I169" s="20">
        <v>690</v>
      </c>
      <c r="J169" s="20"/>
      <c r="K169" s="62" t="s">
        <v>128</v>
      </c>
      <c r="L169" s="63"/>
      <c r="M169" s="59" t="s">
        <v>283</v>
      </c>
      <c r="N169" s="60"/>
      <c r="O169" s="60"/>
      <c r="P169" s="61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  <c r="AJ169" s="9"/>
      <c r="AK169" s="9"/>
      <c r="AL169" s="9"/>
      <c r="AM169" s="9"/>
      <c r="AN169" s="9"/>
      <c r="AO169" s="9"/>
      <c r="AP169" s="9"/>
      <c r="AQ169" s="9"/>
    </row>
    <row r="170" spans="1:43" s="10" customFormat="1" ht="45" customHeight="1" x14ac:dyDescent="0.25">
      <c r="A170" s="64" t="s">
        <v>284</v>
      </c>
      <c r="B170" s="50"/>
      <c r="C170" s="42" t="s">
        <v>37</v>
      </c>
      <c r="D170" s="42"/>
      <c r="E170" s="48" t="s">
        <v>285</v>
      </c>
      <c r="F170" s="49"/>
      <c r="G170" s="49"/>
      <c r="H170" s="50"/>
      <c r="I170" s="20">
        <v>227.36</v>
      </c>
      <c r="J170" s="20"/>
      <c r="K170" s="62" t="s">
        <v>128</v>
      </c>
      <c r="L170" s="63"/>
      <c r="M170" s="59" t="s">
        <v>285</v>
      </c>
      <c r="N170" s="60"/>
      <c r="O170" s="60"/>
      <c r="P170" s="61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  <c r="AJ170" s="9"/>
      <c r="AK170" s="9"/>
      <c r="AL170" s="9"/>
      <c r="AM170" s="9"/>
      <c r="AN170" s="9"/>
      <c r="AO170" s="9"/>
      <c r="AP170" s="9"/>
      <c r="AQ170" s="9"/>
    </row>
    <row r="171" spans="1:43" s="10" customFormat="1" ht="45" customHeight="1" x14ac:dyDescent="0.25">
      <c r="A171" s="64" t="s">
        <v>286</v>
      </c>
      <c r="B171" s="50"/>
      <c r="C171" s="42" t="s">
        <v>37</v>
      </c>
      <c r="D171" s="42"/>
      <c r="E171" s="48" t="s">
        <v>287</v>
      </c>
      <c r="F171" s="49"/>
      <c r="G171" s="49"/>
      <c r="H171" s="50"/>
      <c r="I171" s="20">
        <v>35.951999999999998</v>
      </c>
      <c r="J171" s="20"/>
      <c r="K171" s="62" t="s">
        <v>128</v>
      </c>
      <c r="L171" s="63"/>
      <c r="M171" s="59" t="s">
        <v>287</v>
      </c>
      <c r="N171" s="60"/>
      <c r="O171" s="60"/>
      <c r="P171" s="61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  <c r="AJ171" s="9"/>
      <c r="AK171" s="9"/>
      <c r="AL171" s="9"/>
      <c r="AM171" s="9"/>
      <c r="AN171" s="9"/>
      <c r="AO171" s="9"/>
      <c r="AP171" s="9"/>
      <c r="AQ171" s="9"/>
    </row>
    <row r="172" spans="1:43" s="10" customFormat="1" ht="45" customHeight="1" x14ac:dyDescent="0.25">
      <c r="A172" s="64" t="s">
        <v>288</v>
      </c>
      <c r="B172" s="50"/>
      <c r="C172" s="42" t="s">
        <v>37</v>
      </c>
      <c r="D172" s="42"/>
      <c r="E172" s="48" t="s">
        <v>289</v>
      </c>
      <c r="F172" s="49"/>
      <c r="G172" s="49"/>
      <c r="H172" s="50"/>
      <c r="I172" s="20">
        <v>4.71</v>
      </c>
      <c r="J172" s="20"/>
      <c r="K172" s="62" t="s">
        <v>128</v>
      </c>
      <c r="L172" s="63"/>
      <c r="M172" s="59" t="s">
        <v>289</v>
      </c>
      <c r="N172" s="60"/>
      <c r="O172" s="60"/>
      <c r="P172" s="61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  <c r="AJ172" s="9"/>
      <c r="AK172" s="9"/>
      <c r="AL172" s="9"/>
      <c r="AM172" s="9"/>
      <c r="AN172" s="9"/>
      <c r="AO172" s="9"/>
      <c r="AP172" s="9"/>
      <c r="AQ172" s="9"/>
    </row>
    <row r="173" spans="1:43" s="10" customFormat="1" ht="45" customHeight="1" x14ac:dyDescent="0.25">
      <c r="A173" s="64" t="s">
        <v>290</v>
      </c>
      <c r="B173" s="50"/>
      <c r="C173" s="42" t="s">
        <v>37</v>
      </c>
      <c r="D173" s="42"/>
      <c r="E173" s="48" t="s">
        <v>291</v>
      </c>
      <c r="F173" s="49"/>
      <c r="G173" s="49"/>
      <c r="H173" s="50"/>
      <c r="I173" s="20">
        <v>39.200000000000003</v>
      </c>
      <c r="J173" s="20"/>
      <c r="K173" s="62" t="s">
        <v>128</v>
      </c>
      <c r="L173" s="63"/>
      <c r="M173" s="59" t="s">
        <v>291</v>
      </c>
      <c r="N173" s="60"/>
      <c r="O173" s="60"/>
      <c r="P173" s="61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  <c r="AJ173" s="9"/>
      <c r="AK173" s="9"/>
      <c r="AL173" s="9"/>
      <c r="AM173" s="9"/>
      <c r="AN173" s="9"/>
      <c r="AO173" s="9"/>
      <c r="AP173" s="9"/>
      <c r="AQ173" s="9"/>
    </row>
    <row r="174" spans="1:43" s="10" customFormat="1" ht="45" customHeight="1" x14ac:dyDescent="0.25">
      <c r="A174" s="64" t="s">
        <v>292</v>
      </c>
      <c r="B174" s="50"/>
      <c r="C174" s="42" t="s">
        <v>37</v>
      </c>
      <c r="D174" s="42"/>
      <c r="E174" s="48" t="s">
        <v>293</v>
      </c>
      <c r="F174" s="49"/>
      <c r="G174" s="49"/>
      <c r="H174" s="50"/>
      <c r="I174" s="20">
        <v>13.44</v>
      </c>
      <c r="J174" s="20"/>
      <c r="K174" s="62" t="s">
        <v>128</v>
      </c>
      <c r="L174" s="63"/>
      <c r="M174" s="59" t="s">
        <v>293</v>
      </c>
      <c r="N174" s="60"/>
      <c r="O174" s="60"/>
      <c r="P174" s="61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9"/>
      <c r="AH174" s="9"/>
      <c r="AI174" s="9"/>
      <c r="AJ174" s="9"/>
      <c r="AK174" s="9"/>
      <c r="AL174" s="9"/>
      <c r="AM174" s="9"/>
      <c r="AN174" s="9"/>
      <c r="AO174" s="9"/>
      <c r="AP174" s="9"/>
      <c r="AQ174" s="9"/>
    </row>
    <row r="175" spans="1:43" s="10" customFormat="1" ht="45" customHeight="1" x14ac:dyDescent="0.25">
      <c r="A175" s="64" t="s">
        <v>294</v>
      </c>
      <c r="B175" s="50"/>
      <c r="C175" s="42" t="s">
        <v>37</v>
      </c>
      <c r="D175" s="42"/>
      <c r="E175" s="48" t="s">
        <v>295</v>
      </c>
      <c r="F175" s="49"/>
      <c r="G175" s="49"/>
      <c r="H175" s="50"/>
      <c r="I175" s="20">
        <v>12.88</v>
      </c>
      <c r="J175" s="20"/>
      <c r="K175" s="62" t="s">
        <v>128</v>
      </c>
      <c r="L175" s="63"/>
      <c r="M175" s="59" t="s">
        <v>295</v>
      </c>
      <c r="N175" s="60"/>
      <c r="O175" s="60"/>
      <c r="P175" s="61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9"/>
      <c r="AJ175" s="9"/>
      <c r="AK175" s="9"/>
      <c r="AL175" s="9"/>
      <c r="AM175" s="9"/>
      <c r="AN175" s="9"/>
      <c r="AO175" s="9"/>
      <c r="AP175" s="9"/>
      <c r="AQ175" s="9"/>
    </row>
    <row r="176" spans="1:43" s="10" customFormat="1" ht="45" customHeight="1" x14ac:dyDescent="0.25">
      <c r="A176" s="64" t="s">
        <v>296</v>
      </c>
      <c r="B176" s="50"/>
      <c r="C176" s="42" t="s">
        <v>37</v>
      </c>
      <c r="D176" s="42"/>
      <c r="E176" s="48" t="s">
        <v>297</v>
      </c>
      <c r="F176" s="49"/>
      <c r="G176" s="49"/>
      <c r="H176" s="50"/>
      <c r="I176" s="20">
        <v>1.06</v>
      </c>
      <c r="J176" s="20"/>
      <c r="K176" s="62" t="s">
        <v>128</v>
      </c>
      <c r="L176" s="63"/>
      <c r="M176" s="59" t="s">
        <v>297</v>
      </c>
      <c r="N176" s="60"/>
      <c r="O176" s="60"/>
      <c r="P176" s="61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9"/>
      <c r="AJ176" s="9"/>
      <c r="AK176" s="9"/>
      <c r="AL176" s="9"/>
      <c r="AM176" s="9"/>
      <c r="AN176" s="9"/>
      <c r="AO176" s="9"/>
      <c r="AP176" s="9"/>
      <c r="AQ176" s="9"/>
    </row>
    <row r="177" spans="1:43" s="10" customFormat="1" ht="62.25" customHeight="1" x14ac:dyDescent="0.25">
      <c r="A177" s="64" t="s">
        <v>298</v>
      </c>
      <c r="B177" s="50"/>
      <c r="C177" s="42" t="s">
        <v>37</v>
      </c>
      <c r="D177" s="42"/>
      <c r="E177" s="48" t="s">
        <v>299</v>
      </c>
      <c r="F177" s="49"/>
      <c r="G177" s="49"/>
      <c r="H177" s="50"/>
      <c r="I177" s="20">
        <v>126.12</v>
      </c>
      <c r="J177" s="20"/>
      <c r="K177" s="62" t="s">
        <v>128</v>
      </c>
      <c r="L177" s="63"/>
      <c r="M177" s="59" t="s">
        <v>299</v>
      </c>
      <c r="N177" s="60"/>
      <c r="O177" s="60"/>
      <c r="P177" s="61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  <c r="AH177" s="9"/>
      <c r="AI177" s="9"/>
      <c r="AJ177" s="9"/>
      <c r="AK177" s="9"/>
      <c r="AL177" s="9"/>
      <c r="AM177" s="9"/>
      <c r="AN177" s="9"/>
      <c r="AO177" s="9"/>
      <c r="AP177" s="9"/>
      <c r="AQ177" s="9"/>
    </row>
    <row r="178" spans="1:43" s="10" customFormat="1" ht="46.5" customHeight="1" x14ac:dyDescent="0.25">
      <c r="A178" s="51" t="s">
        <v>218</v>
      </c>
      <c r="B178" s="52"/>
      <c r="C178" s="42" t="s">
        <v>37</v>
      </c>
      <c r="D178" s="42"/>
      <c r="E178" s="54" t="s">
        <v>219</v>
      </c>
      <c r="F178" s="55"/>
      <c r="G178" s="55"/>
      <c r="H178" s="56"/>
      <c r="I178" s="20">
        <v>26171.585999999999</v>
      </c>
      <c r="J178" s="20"/>
      <c r="K178" s="72" t="s">
        <v>217</v>
      </c>
      <c r="L178" s="73"/>
      <c r="M178" s="37" t="s">
        <v>219</v>
      </c>
      <c r="N178" s="38"/>
      <c r="O178" s="38"/>
      <c r="P178" s="3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  <c r="AJ178" s="9"/>
      <c r="AK178" s="9"/>
      <c r="AL178" s="9"/>
      <c r="AM178" s="9"/>
      <c r="AN178" s="9"/>
      <c r="AO178" s="9"/>
      <c r="AP178" s="9"/>
      <c r="AQ178" s="9"/>
    </row>
    <row r="179" spans="1:43" s="10" customFormat="1" ht="45" customHeight="1" x14ac:dyDescent="0.25">
      <c r="A179" s="51" t="s">
        <v>220</v>
      </c>
      <c r="B179" s="52"/>
      <c r="C179" s="42" t="s">
        <v>37</v>
      </c>
      <c r="D179" s="42"/>
      <c r="E179" s="54" t="s">
        <v>221</v>
      </c>
      <c r="F179" s="55"/>
      <c r="G179" s="55"/>
      <c r="H179" s="56"/>
      <c r="I179" s="20">
        <v>19140.599999999999</v>
      </c>
      <c r="J179" s="20"/>
      <c r="K179" s="72" t="s">
        <v>217</v>
      </c>
      <c r="L179" s="73"/>
      <c r="M179" s="37" t="s">
        <v>221</v>
      </c>
      <c r="N179" s="38"/>
      <c r="O179" s="38"/>
      <c r="P179" s="3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9"/>
      <c r="AG179" s="9"/>
      <c r="AH179" s="9"/>
      <c r="AI179" s="9"/>
      <c r="AJ179" s="9"/>
      <c r="AK179" s="9"/>
      <c r="AL179" s="9"/>
      <c r="AM179" s="9"/>
      <c r="AN179" s="9"/>
      <c r="AO179" s="9"/>
      <c r="AP179" s="9"/>
      <c r="AQ179" s="9"/>
    </row>
    <row r="180" spans="1:43" s="10" customFormat="1" ht="45" customHeight="1" x14ac:dyDescent="0.25">
      <c r="A180" s="51" t="s">
        <v>222</v>
      </c>
      <c r="B180" s="52"/>
      <c r="C180" s="42" t="s">
        <v>37</v>
      </c>
      <c r="D180" s="42"/>
      <c r="E180" s="54" t="s">
        <v>221</v>
      </c>
      <c r="F180" s="55"/>
      <c r="G180" s="55"/>
      <c r="H180" s="56"/>
      <c r="I180" s="20">
        <v>6380</v>
      </c>
      <c r="J180" s="20"/>
      <c r="K180" s="72" t="s">
        <v>217</v>
      </c>
      <c r="L180" s="73"/>
      <c r="M180" s="37" t="s">
        <v>221</v>
      </c>
      <c r="N180" s="38"/>
      <c r="O180" s="38"/>
      <c r="P180" s="3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9"/>
      <c r="AJ180" s="9"/>
      <c r="AK180" s="9"/>
      <c r="AL180" s="9"/>
      <c r="AM180" s="9"/>
      <c r="AN180" s="9"/>
      <c r="AO180" s="9"/>
      <c r="AP180" s="9"/>
      <c r="AQ180" s="9"/>
    </row>
    <row r="181" spans="1:43" s="10" customFormat="1" ht="45" customHeight="1" x14ac:dyDescent="0.25">
      <c r="A181" s="77" t="s">
        <v>254</v>
      </c>
      <c r="B181" s="78"/>
      <c r="C181" s="42" t="s">
        <v>37</v>
      </c>
      <c r="D181" s="42"/>
      <c r="E181" s="69" t="s">
        <v>255</v>
      </c>
      <c r="F181" s="70"/>
      <c r="G181" s="70"/>
      <c r="H181" s="71"/>
      <c r="I181" s="20">
        <v>6813.5549000000001</v>
      </c>
      <c r="J181" s="20"/>
      <c r="K181" s="57" t="s">
        <v>442</v>
      </c>
      <c r="L181" s="58"/>
      <c r="M181" s="37" t="s">
        <v>255</v>
      </c>
      <c r="N181" s="38"/>
      <c r="O181" s="38"/>
      <c r="P181" s="3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  <c r="AJ181" s="9"/>
      <c r="AK181" s="9"/>
      <c r="AL181" s="9"/>
      <c r="AM181" s="9"/>
      <c r="AN181" s="9"/>
      <c r="AO181" s="9"/>
      <c r="AP181" s="9"/>
      <c r="AQ181" s="9"/>
    </row>
    <row r="182" spans="1:43" s="10" customFormat="1" ht="45" customHeight="1" x14ac:dyDescent="0.25">
      <c r="A182" s="77" t="s">
        <v>256</v>
      </c>
      <c r="B182" s="78"/>
      <c r="C182" s="42" t="s">
        <v>37</v>
      </c>
      <c r="D182" s="42"/>
      <c r="E182" s="69" t="s">
        <v>257</v>
      </c>
      <c r="F182" s="70"/>
      <c r="G182" s="70"/>
      <c r="H182" s="71"/>
      <c r="I182" s="20">
        <v>18832.68</v>
      </c>
      <c r="J182" s="20"/>
      <c r="K182" s="57" t="s">
        <v>442</v>
      </c>
      <c r="L182" s="58"/>
      <c r="M182" s="37" t="s">
        <v>257</v>
      </c>
      <c r="N182" s="38"/>
      <c r="O182" s="38"/>
      <c r="P182" s="3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  <c r="AG182" s="9"/>
      <c r="AH182" s="9"/>
      <c r="AI182" s="9"/>
      <c r="AJ182" s="9"/>
      <c r="AK182" s="9"/>
      <c r="AL182" s="9"/>
      <c r="AM182" s="9"/>
      <c r="AN182" s="9"/>
      <c r="AO182" s="9"/>
      <c r="AP182" s="9"/>
      <c r="AQ182" s="9"/>
    </row>
    <row r="183" spans="1:43" s="10" customFormat="1" ht="45" customHeight="1" x14ac:dyDescent="0.25">
      <c r="A183" s="77" t="s">
        <v>258</v>
      </c>
      <c r="B183" s="78"/>
      <c r="C183" s="42" t="s">
        <v>37</v>
      </c>
      <c r="D183" s="42"/>
      <c r="E183" s="69" t="s">
        <v>259</v>
      </c>
      <c r="F183" s="70"/>
      <c r="G183" s="70"/>
      <c r="H183" s="71"/>
      <c r="I183" s="20">
        <v>3189.3119999999999</v>
      </c>
      <c r="J183" s="20"/>
      <c r="K183" s="57" t="s">
        <v>442</v>
      </c>
      <c r="L183" s="58"/>
      <c r="M183" s="37" t="s">
        <v>259</v>
      </c>
      <c r="N183" s="38"/>
      <c r="O183" s="38"/>
      <c r="P183" s="3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9"/>
      <c r="AH183" s="9"/>
      <c r="AI183" s="9"/>
      <c r="AJ183" s="9"/>
      <c r="AK183" s="9"/>
      <c r="AL183" s="9"/>
      <c r="AM183" s="9"/>
      <c r="AN183" s="9"/>
      <c r="AO183" s="9"/>
      <c r="AP183" s="9"/>
      <c r="AQ183" s="9"/>
    </row>
    <row r="184" spans="1:43" s="10" customFormat="1" ht="45" customHeight="1" x14ac:dyDescent="0.25">
      <c r="A184" s="77" t="s">
        <v>260</v>
      </c>
      <c r="B184" s="78"/>
      <c r="C184" s="42" t="s">
        <v>37</v>
      </c>
      <c r="D184" s="42"/>
      <c r="E184" s="69" t="s">
        <v>259</v>
      </c>
      <c r="F184" s="70"/>
      <c r="G184" s="70"/>
      <c r="H184" s="71"/>
      <c r="I184" s="20">
        <v>3190.3119999999999</v>
      </c>
      <c r="J184" s="20"/>
      <c r="K184" s="57" t="s">
        <v>443</v>
      </c>
      <c r="L184" s="58"/>
      <c r="M184" s="37" t="s">
        <v>259</v>
      </c>
      <c r="N184" s="38"/>
      <c r="O184" s="38"/>
      <c r="P184" s="3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9"/>
      <c r="AJ184" s="9"/>
      <c r="AK184" s="9"/>
      <c r="AL184" s="9"/>
      <c r="AM184" s="9"/>
      <c r="AN184" s="9"/>
      <c r="AO184" s="9"/>
      <c r="AP184" s="9"/>
      <c r="AQ184" s="9"/>
    </row>
    <row r="185" spans="1:43" s="10" customFormat="1" ht="45" customHeight="1" x14ac:dyDescent="0.25">
      <c r="A185" s="77" t="s">
        <v>261</v>
      </c>
      <c r="B185" s="78"/>
      <c r="C185" s="42" t="s">
        <v>37</v>
      </c>
      <c r="D185" s="42"/>
      <c r="E185" s="69" t="s">
        <v>257</v>
      </c>
      <c r="F185" s="70"/>
      <c r="G185" s="70"/>
      <c r="H185" s="71"/>
      <c r="I185" s="20">
        <v>6277.56</v>
      </c>
      <c r="J185" s="20"/>
      <c r="K185" s="57" t="s">
        <v>33</v>
      </c>
      <c r="L185" s="58"/>
      <c r="M185" s="37" t="s">
        <v>257</v>
      </c>
      <c r="N185" s="38"/>
      <c r="O185" s="38"/>
      <c r="P185" s="3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9"/>
      <c r="AH185" s="9"/>
      <c r="AI185" s="9"/>
      <c r="AJ185" s="9"/>
      <c r="AK185" s="9"/>
      <c r="AL185" s="9"/>
      <c r="AM185" s="9"/>
      <c r="AN185" s="9"/>
      <c r="AO185" s="9"/>
      <c r="AP185" s="9"/>
      <c r="AQ185" s="9"/>
    </row>
    <row r="186" spans="1:43" s="10" customFormat="1" ht="45" customHeight="1" x14ac:dyDescent="0.25">
      <c r="A186" s="77" t="s">
        <v>262</v>
      </c>
      <c r="B186" s="78"/>
      <c r="C186" s="42" t="s">
        <v>37</v>
      </c>
      <c r="D186" s="42"/>
      <c r="E186" s="69" t="s">
        <v>263</v>
      </c>
      <c r="F186" s="70"/>
      <c r="G186" s="70"/>
      <c r="H186" s="71"/>
      <c r="I186" s="20">
        <v>3189.3119999999999</v>
      </c>
      <c r="J186" s="20"/>
      <c r="K186" s="57" t="s">
        <v>442</v>
      </c>
      <c r="L186" s="58"/>
      <c r="M186" s="37" t="s">
        <v>263</v>
      </c>
      <c r="N186" s="38"/>
      <c r="O186" s="38"/>
      <c r="P186" s="3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  <c r="AG186" s="9"/>
      <c r="AH186" s="9"/>
      <c r="AI186" s="9"/>
      <c r="AJ186" s="9"/>
      <c r="AK186" s="9"/>
      <c r="AL186" s="9"/>
      <c r="AM186" s="9"/>
      <c r="AN186" s="9"/>
      <c r="AO186" s="9"/>
      <c r="AP186" s="9"/>
      <c r="AQ186" s="9"/>
    </row>
    <row r="187" spans="1:43" s="10" customFormat="1" ht="45" customHeight="1" x14ac:dyDescent="0.25">
      <c r="A187" s="64" t="s">
        <v>124</v>
      </c>
      <c r="B187" s="50"/>
      <c r="C187" s="48" t="s">
        <v>23</v>
      </c>
      <c r="D187" s="50"/>
      <c r="E187" s="48" t="s">
        <v>159</v>
      </c>
      <c r="F187" s="49"/>
      <c r="G187" s="49"/>
      <c r="H187" s="50"/>
      <c r="I187" s="20">
        <v>10047.549999999999</v>
      </c>
      <c r="J187" s="20"/>
      <c r="K187" s="62" t="s">
        <v>166</v>
      </c>
      <c r="L187" s="63"/>
      <c r="M187" s="59" t="s">
        <v>159</v>
      </c>
      <c r="N187" s="60"/>
      <c r="O187" s="60"/>
      <c r="P187" s="61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  <c r="AJ187" s="9"/>
      <c r="AK187" s="9"/>
      <c r="AL187" s="9"/>
      <c r="AM187" s="9"/>
      <c r="AN187" s="9"/>
      <c r="AO187" s="9"/>
      <c r="AP187" s="9"/>
      <c r="AQ187" s="9"/>
    </row>
    <row r="188" spans="1:43" s="10" customFormat="1" ht="45" customHeight="1" x14ac:dyDescent="0.25">
      <c r="A188" s="64" t="s">
        <v>242</v>
      </c>
      <c r="B188" s="50"/>
      <c r="C188" s="48" t="s">
        <v>23</v>
      </c>
      <c r="D188" s="50"/>
      <c r="E188" s="48" t="s">
        <v>243</v>
      </c>
      <c r="F188" s="49"/>
      <c r="G188" s="49"/>
      <c r="H188" s="50"/>
      <c r="I188" s="20">
        <v>55.8</v>
      </c>
      <c r="J188" s="20"/>
      <c r="K188" s="62" t="s">
        <v>166</v>
      </c>
      <c r="L188" s="63"/>
      <c r="M188" s="59" t="s">
        <v>243</v>
      </c>
      <c r="N188" s="60"/>
      <c r="O188" s="60"/>
      <c r="P188" s="61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G188" s="9"/>
      <c r="AH188" s="9"/>
      <c r="AI188" s="9"/>
      <c r="AJ188" s="9"/>
      <c r="AK188" s="9"/>
      <c r="AL188" s="9"/>
      <c r="AM188" s="9"/>
      <c r="AN188" s="9"/>
      <c r="AO188" s="9"/>
      <c r="AP188" s="9"/>
      <c r="AQ188" s="9"/>
    </row>
    <row r="189" spans="1:43" s="10" customFormat="1" ht="45" customHeight="1" x14ac:dyDescent="0.25">
      <c r="A189" s="64" t="s">
        <v>244</v>
      </c>
      <c r="B189" s="50"/>
      <c r="C189" s="48" t="s">
        <v>23</v>
      </c>
      <c r="D189" s="50"/>
      <c r="E189" s="48" t="s">
        <v>245</v>
      </c>
      <c r="F189" s="49"/>
      <c r="G189" s="49"/>
      <c r="H189" s="50"/>
      <c r="I189" s="20">
        <v>2090.14</v>
      </c>
      <c r="J189" s="20"/>
      <c r="K189" s="62" t="s">
        <v>166</v>
      </c>
      <c r="L189" s="63"/>
      <c r="M189" s="59" t="s">
        <v>245</v>
      </c>
      <c r="N189" s="60"/>
      <c r="O189" s="60"/>
      <c r="P189" s="61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9"/>
      <c r="AH189" s="9"/>
      <c r="AI189" s="9"/>
      <c r="AJ189" s="9"/>
      <c r="AK189" s="9"/>
      <c r="AL189" s="9"/>
      <c r="AM189" s="9"/>
      <c r="AN189" s="9"/>
      <c r="AO189" s="9"/>
      <c r="AP189" s="9"/>
      <c r="AQ189" s="9"/>
    </row>
    <row r="190" spans="1:43" s="10" customFormat="1" ht="45" customHeight="1" x14ac:dyDescent="0.25">
      <c r="A190" s="64" t="s">
        <v>246</v>
      </c>
      <c r="B190" s="50"/>
      <c r="C190" s="48" t="s">
        <v>23</v>
      </c>
      <c r="D190" s="50"/>
      <c r="E190" s="48" t="s">
        <v>247</v>
      </c>
      <c r="F190" s="49"/>
      <c r="G190" s="49"/>
      <c r="H190" s="50"/>
      <c r="I190" s="20">
        <v>18832.38</v>
      </c>
      <c r="J190" s="20"/>
      <c r="K190" s="62" t="s">
        <v>166</v>
      </c>
      <c r="L190" s="63"/>
      <c r="M190" s="59" t="s">
        <v>247</v>
      </c>
      <c r="N190" s="60"/>
      <c r="O190" s="60"/>
      <c r="P190" s="61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9"/>
      <c r="AJ190" s="9"/>
      <c r="AK190" s="9"/>
      <c r="AL190" s="9"/>
      <c r="AM190" s="9"/>
      <c r="AN190" s="9"/>
      <c r="AO190" s="9"/>
      <c r="AP190" s="9"/>
      <c r="AQ190" s="9"/>
    </row>
    <row r="191" spans="1:43" s="10" customFormat="1" ht="45" customHeight="1" x14ac:dyDescent="0.25">
      <c r="A191" s="64" t="s">
        <v>248</v>
      </c>
      <c r="B191" s="50"/>
      <c r="C191" s="48" t="s">
        <v>23</v>
      </c>
      <c r="D191" s="50"/>
      <c r="E191" s="48" t="s">
        <v>249</v>
      </c>
      <c r="F191" s="49"/>
      <c r="G191" s="49"/>
      <c r="H191" s="50"/>
      <c r="I191" s="20" t="s">
        <v>250</v>
      </c>
      <c r="J191" s="20"/>
      <c r="K191" s="62" t="s">
        <v>166</v>
      </c>
      <c r="L191" s="63"/>
      <c r="M191" s="59" t="s">
        <v>249</v>
      </c>
      <c r="N191" s="60"/>
      <c r="O191" s="60"/>
      <c r="P191" s="61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  <c r="AG191" s="9"/>
      <c r="AH191" s="9"/>
      <c r="AI191" s="9"/>
      <c r="AJ191" s="9"/>
      <c r="AK191" s="9"/>
      <c r="AL191" s="9"/>
      <c r="AM191" s="9"/>
      <c r="AN191" s="9"/>
      <c r="AO191" s="9"/>
      <c r="AP191" s="9"/>
      <c r="AQ191" s="9"/>
    </row>
    <row r="192" spans="1:43" s="10" customFormat="1" ht="45" customHeight="1" x14ac:dyDescent="0.25">
      <c r="A192" s="64" t="s">
        <v>208</v>
      </c>
      <c r="B192" s="50"/>
      <c r="C192" s="48" t="s">
        <v>23</v>
      </c>
      <c r="D192" s="50"/>
      <c r="E192" s="48" t="s">
        <v>249</v>
      </c>
      <c r="F192" s="49"/>
      <c r="G192" s="49"/>
      <c r="H192" s="50"/>
      <c r="I192" s="20">
        <v>6362.4</v>
      </c>
      <c r="J192" s="20"/>
      <c r="K192" s="62" t="s">
        <v>166</v>
      </c>
      <c r="L192" s="63"/>
      <c r="M192" s="59" t="s">
        <v>249</v>
      </c>
      <c r="N192" s="60"/>
      <c r="O192" s="60"/>
      <c r="P192" s="61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  <c r="AH192" s="9"/>
      <c r="AI192" s="9"/>
      <c r="AJ192" s="9"/>
      <c r="AK192" s="9"/>
      <c r="AL192" s="9"/>
      <c r="AM192" s="9"/>
      <c r="AN192" s="9"/>
      <c r="AO192" s="9"/>
      <c r="AP192" s="9"/>
      <c r="AQ192" s="9"/>
    </row>
    <row r="193" spans="1:43" s="10" customFormat="1" ht="45" customHeight="1" x14ac:dyDescent="0.25">
      <c r="A193" s="64" t="s">
        <v>251</v>
      </c>
      <c r="B193" s="50"/>
      <c r="C193" s="48" t="s">
        <v>23</v>
      </c>
      <c r="D193" s="50"/>
      <c r="E193" s="48" t="s">
        <v>252</v>
      </c>
      <c r="F193" s="49"/>
      <c r="G193" s="49"/>
      <c r="H193" s="50"/>
      <c r="I193" s="20">
        <v>16.899999999999999</v>
      </c>
      <c r="J193" s="20"/>
      <c r="K193" s="62" t="s">
        <v>166</v>
      </c>
      <c r="L193" s="63"/>
      <c r="M193" s="59" t="s">
        <v>252</v>
      </c>
      <c r="N193" s="60"/>
      <c r="O193" s="60"/>
      <c r="P193" s="61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9"/>
      <c r="AJ193" s="9"/>
      <c r="AK193" s="9"/>
      <c r="AL193" s="9"/>
      <c r="AM193" s="9"/>
      <c r="AN193" s="9"/>
      <c r="AO193" s="9"/>
      <c r="AP193" s="9"/>
      <c r="AQ193" s="9"/>
    </row>
    <row r="194" spans="1:43" s="10" customFormat="1" ht="45" customHeight="1" x14ac:dyDescent="0.25">
      <c r="A194" s="64" t="s">
        <v>253</v>
      </c>
      <c r="B194" s="50"/>
      <c r="C194" s="48" t="s">
        <v>23</v>
      </c>
      <c r="D194" s="50"/>
      <c r="E194" s="48" t="s">
        <v>252</v>
      </c>
      <c r="F194" s="49"/>
      <c r="G194" s="49"/>
      <c r="H194" s="50"/>
      <c r="I194" s="20">
        <v>38.049999999999997</v>
      </c>
      <c r="J194" s="20"/>
      <c r="K194" s="62" t="s">
        <v>166</v>
      </c>
      <c r="L194" s="63"/>
      <c r="M194" s="59" t="s">
        <v>252</v>
      </c>
      <c r="N194" s="60"/>
      <c r="O194" s="60"/>
      <c r="P194" s="61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  <c r="AG194" s="9"/>
      <c r="AH194" s="9"/>
      <c r="AI194" s="9"/>
      <c r="AJ194" s="9"/>
      <c r="AK194" s="9"/>
      <c r="AL194" s="9"/>
      <c r="AM194" s="9"/>
      <c r="AN194" s="9"/>
      <c r="AO194" s="9"/>
      <c r="AP194" s="9"/>
      <c r="AQ194" s="9"/>
    </row>
    <row r="195" spans="1:43" s="10" customFormat="1" ht="45" customHeight="1" x14ac:dyDescent="0.25">
      <c r="A195" s="40" t="s">
        <v>264</v>
      </c>
      <c r="B195" s="41"/>
      <c r="C195" s="42" t="s">
        <v>203</v>
      </c>
      <c r="D195" s="42"/>
      <c r="E195" s="48" t="s">
        <v>401</v>
      </c>
      <c r="F195" s="49"/>
      <c r="G195" s="49"/>
      <c r="H195" s="50"/>
      <c r="I195" s="20">
        <v>470.4</v>
      </c>
      <c r="J195" s="20"/>
      <c r="K195" s="45" t="s">
        <v>265</v>
      </c>
      <c r="L195" s="46"/>
      <c r="M195" s="59" t="s">
        <v>401</v>
      </c>
      <c r="N195" s="60"/>
      <c r="O195" s="60"/>
      <c r="P195" s="61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9"/>
      <c r="AG195" s="9"/>
      <c r="AH195" s="9"/>
      <c r="AI195" s="9"/>
      <c r="AJ195" s="9"/>
      <c r="AK195" s="9"/>
      <c r="AL195" s="9"/>
      <c r="AM195" s="9"/>
      <c r="AN195" s="9"/>
      <c r="AO195" s="9"/>
      <c r="AP195" s="9"/>
      <c r="AQ195" s="9"/>
    </row>
    <row r="196" spans="1:43" s="10" customFormat="1" ht="45" customHeight="1" x14ac:dyDescent="0.25">
      <c r="A196" s="40" t="s">
        <v>266</v>
      </c>
      <c r="B196" s="41"/>
      <c r="C196" s="42" t="s">
        <v>203</v>
      </c>
      <c r="D196" s="42"/>
      <c r="E196" s="48" t="s">
        <v>402</v>
      </c>
      <c r="F196" s="49"/>
      <c r="G196" s="49"/>
      <c r="H196" s="50"/>
      <c r="I196" s="20">
        <v>1569.39</v>
      </c>
      <c r="J196" s="20"/>
      <c r="K196" s="45" t="s">
        <v>204</v>
      </c>
      <c r="L196" s="46"/>
      <c r="M196" s="59" t="s">
        <v>402</v>
      </c>
      <c r="N196" s="60"/>
      <c r="O196" s="60"/>
      <c r="P196" s="61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  <c r="AJ196" s="9"/>
      <c r="AK196" s="9"/>
      <c r="AL196" s="9"/>
      <c r="AM196" s="9"/>
      <c r="AN196" s="9"/>
      <c r="AO196" s="9"/>
      <c r="AP196" s="9"/>
      <c r="AQ196" s="9"/>
    </row>
    <row r="197" spans="1:43" s="10" customFormat="1" ht="45" customHeight="1" x14ac:dyDescent="0.25">
      <c r="A197" s="40" t="s">
        <v>267</v>
      </c>
      <c r="B197" s="41"/>
      <c r="C197" s="42" t="s">
        <v>37</v>
      </c>
      <c r="D197" s="42"/>
      <c r="E197" s="48" t="s">
        <v>403</v>
      </c>
      <c r="F197" s="49"/>
      <c r="G197" s="49"/>
      <c r="H197" s="50"/>
      <c r="I197" s="20">
        <v>53.76</v>
      </c>
      <c r="J197" s="20"/>
      <c r="K197" s="45" t="s">
        <v>265</v>
      </c>
      <c r="L197" s="46"/>
      <c r="M197" s="59" t="s">
        <v>403</v>
      </c>
      <c r="N197" s="60"/>
      <c r="O197" s="60"/>
      <c r="P197" s="61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9"/>
      <c r="AG197" s="9"/>
      <c r="AH197" s="9"/>
      <c r="AI197" s="9"/>
      <c r="AJ197" s="9"/>
      <c r="AK197" s="9"/>
      <c r="AL197" s="9"/>
      <c r="AM197" s="9"/>
      <c r="AN197" s="9"/>
      <c r="AO197" s="9"/>
      <c r="AP197" s="9"/>
      <c r="AQ197" s="9"/>
    </row>
    <row r="198" spans="1:43" s="10" customFormat="1" ht="45" customHeight="1" x14ac:dyDescent="0.25">
      <c r="A198" s="40" t="s">
        <v>268</v>
      </c>
      <c r="B198" s="41"/>
      <c r="C198" s="42" t="s">
        <v>37</v>
      </c>
      <c r="D198" s="42"/>
      <c r="E198" s="48" t="s">
        <v>404</v>
      </c>
      <c r="F198" s="49"/>
      <c r="G198" s="49"/>
      <c r="H198" s="50"/>
      <c r="I198" s="20">
        <v>146.56</v>
      </c>
      <c r="J198" s="20"/>
      <c r="K198" s="45" t="s">
        <v>204</v>
      </c>
      <c r="L198" s="46"/>
      <c r="M198" s="59" t="s">
        <v>404</v>
      </c>
      <c r="N198" s="60"/>
      <c r="O198" s="60"/>
      <c r="P198" s="61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  <c r="AF198" s="9"/>
      <c r="AG198" s="9"/>
      <c r="AH198" s="9"/>
      <c r="AI198" s="9"/>
      <c r="AJ198" s="9"/>
      <c r="AK198" s="9"/>
      <c r="AL198" s="9"/>
      <c r="AM198" s="9"/>
      <c r="AN198" s="9"/>
      <c r="AO198" s="9"/>
      <c r="AP198" s="9"/>
      <c r="AQ198" s="9"/>
    </row>
    <row r="199" spans="1:43" s="10" customFormat="1" ht="45" customHeight="1" x14ac:dyDescent="0.25">
      <c r="A199" s="40" t="s">
        <v>269</v>
      </c>
      <c r="B199" s="41"/>
      <c r="C199" s="42" t="s">
        <v>203</v>
      </c>
      <c r="D199" s="42"/>
      <c r="E199" s="48" t="s">
        <v>405</v>
      </c>
      <c r="F199" s="49"/>
      <c r="G199" s="49"/>
      <c r="H199" s="50"/>
      <c r="I199" s="20">
        <f>19140.6+4785.15</f>
        <v>23925.75</v>
      </c>
      <c r="J199" s="20"/>
      <c r="K199" s="45" t="s">
        <v>204</v>
      </c>
      <c r="L199" s="46"/>
      <c r="M199" s="59" t="s">
        <v>405</v>
      </c>
      <c r="N199" s="60"/>
      <c r="O199" s="60"/>
      <c r="P199" s="61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9"/>
      <c r="AJ199" s="9"/>
      <c r="AK199" s="9"/>
      <c r="AL199" s="9"/>
      <c r="AM199" s="9"/>
      <c r="AN199" s="9"/>
      <c r="AO199" s="9"/>
      <c r="AP199" s="9"/>
      <c r="AQ199" s="9"/>
    </row>
    <row r="200" spans="1:43" s="10" customFormat="1" ht="45" customHeight="1" x14ac:dyDescent="0.25">
      <c r="A200" s="40" t="s">
        <v>270</v>
      </c>
      <c r="B200" s="41"/>
      <c r="C200" s="42" t="s">
        <v>37</v>
      </c>
      <c r="D200" s="42"/>
      <c r="E200" s="48" t="s">
        <v>108</v>
      </c>
      <c r="F200" s="49"/>
      <c r="G200" s="49"/>
      <c r="H200" s="50"/>
      <c r="I200" s="20">
        <v>82.68</v>
      </c>
      <c r="J200" s="20"/>
      <c r="K200" s="45" t="s">
        <v>204</v>
      </c>
      <c r="L200" s="46"/>
      <c r="M200" s="59" t="s">
        <v>108</v>
      </c>
      <c r="N200" s="60"/>
      <c r="O200" s="60"/>
      <c r="P200" s="61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9"/>
      <c r="AH200" s="9"/>
      <c r="AI200" s="9"/>
      <c r="AJ200" s="9"/>
      <c r="AK200" s="9"/>
      <c r="AL200" s="9"/>
      <c r="AM200" s="9"/>
      <c r="AN200" s="9"/>
      <c r="AO200" s="9"/>
      <c r="AP200" s="9"/>
      <c r="AQ200" s="9"/>
    </row>
    <row r="201" spans="1:43" s="10" customFormat="1" ht="45" customHeight="1" x14ac:dyDescent="0.25">
      <c r="A201" s="40" t="s">
        <v>271</v>
      </c>
      <c r="B201" s="41"/>
      <c r="C201" s="42" t="s">
        <v>203</v>
      </c>
      <c r="D201" s="42"/>
      <c r="E201" s="48" t="s">
        <v>406</v>
      </c>
      <c r="F201" s="49"/>
      <c r="G201" s="49"/>
      <c r="H201" s="50"/>
      <c r="I201" s="20">
        <v>2783.2</v>
      </c>
      <c r="J201" s="20"/>
      <c r="K201" s="45" t="s">
        <v>166</v>
      </c>
      <c r="L201" s="46"/>
      <c r="M201" s="59" t="s">
        <v>406</v>
      </c>
      <c r="N201" s="60"/>
      <c r="O201" s="60"/>
      <c r="P201" s="61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  <c r="AF201" s="9"/>
      <c r="AG201" s="9"/>
      <c r="AH201" s="9"/>
      <c r="AI201" s="9"/>
      <c r="AJ201" s="9"/>
      <c r="AK201" s="9"/>
      <c r="AL201" s="9"/>
      <c r="AM201" s="9"/>
      <c r="AN201" s="9"/>
      <c r="AO201" s="9"/>
      <c r="AP201" s="9"/>
      <c r="AQ201" s="9"/>
    </row>
    <row r="202" spans="1:43" s="10" customFormat="1" ht="45" customHeight="1" x14ac:dyDescent="0.25">
      <c r="A202" s="51" t="s">
        <v>56</v>
      </c>
      <c r="B202" s="52"/>
      <c r="C202" s="65" t="s">
        <v>23</v>
      </c>
      <c r="D202" s="52"/>
      <c r="E202" s="54" t="s">
        <v>121</v>
      </c>
      <c r="F202" s="55"/>
      <c r="G202" s="55"/>
      <c r="H202" s="56"/>
      <c r="I202" s="20">
        <v>1166.8800000000001</v>
      </c>
      <c r="J202" s="20"/>
      <c r="K202" s="57" t="s">
        <v>223</v>
      </c>
      <c r="L202" s="58"/>
      <c r="M202" s="37" t="s">
        <v>121</v>
      </c>
      <c r="N202" s="38"/>
      <c r="O202" s="38"/>
      <c r="P202" s="3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s="9"/>
      <c r="AI202" s="9"/>
      <c r="AJ202" s="9"/>
      <c r="AK202" s="9"/>
      <c r="AL202" s="9"/>
      <c r="AM202" s="9"/>
      <c r="AN202" s="9"/>
      <c r="AO202" s="9"/>
      <c r="AP202" s="9"/>
      <c r="AQ202" s="9"/>
    </row>
    <row r="203" spans="1:43" s="10" customFormat="1" ht="45" customHeight="1" x14ac:dyDescent="0.25">
      <c r="A203" s="51" t="s">
        <v>224</v>
      </c>
      <c r="B203" s="52"/>
      <c r="C203" s="65" t="s">
        <v>23</v>
      </c>
      <c r="D203" s="52"/>
      <c r="E203" s="54" t="s">
        <v>225</v>
      </c>
      <c r="F203" s="55"/>
      <c r="G203" s="55"/>
      <c r="H203" s="56"/>
      <c r="I203" s="20">
        <v>3315.78</v>
      </c>
      <c r="J203" s="20"/>
      <c r="K203" s="57" t="s">
        <v>223</v>
      </c>
      <c r="L203" s="58"/>
      <c r="M203" s="37" t="s">
        <v>225</v>
      </c>
      <c r="N203" s="38"/>
      <c r="O203" s="38"/>
      <c r="P203" s="3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9"/>
      <c r="AF203" s="9"/>
      <c r="AG203" s="9"/>
      <c r="AH203" s="9"/>
      <c r="AI203" s="9"/>
      <c r="AJ203" s="9"/>
      <c r="AK203" s="9"/>
      <c r="AL203" s="9"/>
      <c r="AM203" s="9"/>
      <c r="AN203" s="9"/>
      <c r="AO203" s="9"/>
      <c r="AP203" s="9"/>
      <c r="AQ203" s="9"/>
    </row>
    <row r="204" spans="1:43" s="10" customFormat="1" ht="60" customHeight="1" x14ac:dyDescent="0.25">
      <c r="A204" s="51" t="s">
        <v>194</v>
      </c>
      <c r="B204" s="52"/>
      <c r="C204" s="65" t="s">
        <v>130</v>
      </c>
      <c r="D204" s="52"/>
      <c r="E204" s="54" t="s">
        <v>195</v>
      </c>
      <c r="F204" s="55"/>
      <c r="G204" s="55"/>
      <c r="H204" s="56"/>
      <c r="I204" s="20">
        <v>25262.28</v>
      </c>
      <c r="J204" s="20"/>
      <c r="K204" s="57" t="s">
        <v>193</v>
      </c>
      <c r="L204" s="58"/>
      <c r="M204" s="37" t="s">
        <v>195</v>
      </c>
      <c r="N204" s="38"/>
      <c r="O204" s="38"/>
      <c r="P204" s="3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  <c r="AF204" s="9"/>
      <c r="AG204" s="9"/>
      <c r="AH204" s="9"/>
      <c r="AI204" s="9"/>
      <c r="AJ204" s="9"/>
      <c r="AK204" s="9"/>
      <c r="AL204" s="9"/>
      <c r="AM204" s="9"/>
      <c r="AN204" s="9"/>
      <c r="AO204" s="9"/>
      <c r="AP204" s="9"/>
      <c r="AQ204" s="9"/>
    </row>
    <row r="205" spans="1:43" s="10" customFormat="1" ht="69.75" customHeight="1" x14ac:dyDescent="0.25">
      <c r="A205" s="51" t="s">
        <v>197</v>
      </c>
      <c r="B205" s="52"/>
      <c r="C205" s="65" t="s">
        <v>130</v>
      </c>
      <c r="D205" s="52"/>
      <c r="E205" s="54" t="s">
        <v>198</v>
      </c>
      <c r="F205" s="55"/>
      <c r="G205" s="55"/>
      <c r="H205" s="56"/>
      <c r="I205" s="20">
        <v>17857</v>
      </c>
      <c r="J205" s="20"/>
      <c r="K205" s="57" t="s">
        <v>193</v>
      </c>
      <c r="L205" s="58"/>
      <c r="M205" s="37" t="s">
        <v>198</v>
      </c>
      <c r="N205" s="38"/>
      <c r="O205" s="38"/>
      <c r="P205" s="3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  <c r="AH205" s="9"/>
      <c r="AI205" s="9"/>
      <c r="AJ205" s="9"/>
      <c r="AK205" s="9"/>
      <c r="AL205" s="9"/>
      <c r="AM205" s="9"/>
      <c r="AN205" s="9"/>
      <c r="AO205" s="9"/>
      <c r="AP205" s="9"/>
      <c r="AQ205" s="9"/>
    </row>
    <row r="206" spans="1:43" s="10" customFormat="1" ht="75" customHeight="1" x14ac:dyDescent="0.25">
      <c r="A206" s="51" t="s">
        <v>300</v>
      </c>
      <c r="B206" s="52"/>
      <c r="C206" s="65" t="s">
        <v>237</v>
      </c>
      <c r="D206" s="52"/>
      <c r="E206" s="54" t="s">
        <v>301</v>
      </c>
      <c r="F206" s="55"/>
      <c r="G206" s="55"/>
      <c r="H206" s="56"/>
      <c r="I206" s="20">
        <v>1768.5</v>
      </c>
      <c r="J206" s="20"/>
      <c r="K206" s="57" t="s">
        <v>193</v>
      </c>
      <c r="L206" s="58"/>
      <c r="M206" s="37" t="s">
        <v>301</v>
      </c>
      <c r="N206" s="38"/>
      <c r="O206" s="38"/>
      <c r="P206" s="3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  <c r="AD206" s="9"/>
      <c r="AE206" s="9"/>
      <c r="AF206" s="9"/>
      <c r="AG206" s="9"/>
      <c r="AH206" s="9"/>
      <c r="AI206" s="9"/>
      <c r="AJ206" s="9"/>
      <c r="AK206" s="9"/>
      <c r="AL206" s="9"/>
      <c r="AM206" s="9"/>
      <c r="AN206" s="9"/>
      <c r="AO206" s="9"/>
      <c r="AP206" s="9"/>
      <c r="AQ206" s="9"/>
    </row>
    <row r="207" spans="1:43" s="10" customFormat="1" ht="97.5" customHeight="1" x14ac:dyDescent="0.25">
      <c r="A207" s="51" t="s">
        <v>304</v>
      </c>
      <c r="B207" s="52"/>
      <c r="C207" s="65" t="s">
        <v>237</v>
      </c>
      <c r="D207" s="52"/>
      <c r="E207" s="54" t="s">
        <v>302</v>
      </c>
      <c r="F207" s="55"/>
      <c r="G207" s="55"/>
      <c r="H207" s="56"/>
      <c r="I207" s="20">
        <v>3641.86</v>
      </c>
      <c r="J207" s="20"/>
      <c r="K207" s="57" t="s">
        <v>303</v>
      </c>
      <c r="L207" s="58"/>
      <c r="M207" s="37" t="s">
        <v>302</v>
      </c>
      <c r="N207" s="38"/>
      <c r="O207" s="38"/>
      <c r="P207" s="3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9"/>
      <c r="AF207" s="9"/>
      <c r="AG207" s="9"/>
      <c r="AH207" s="9"/>
      <c r="AI207" s="9"/>
      <c r="AJ207" s="9"/>
      <c r="AK207" s="9"/>
      <c r="AL207" s="9"/>
      <c r="AM207" s="9"/>
      <c r="AN207" s="9"/>
      <c r="AO207" s="9"/>
      <c r="AP207" s="9"/>
      <c r="AQ207" s="9"/>
    </row>
    <row r="208" spans="1:43" s="10" customFormat="1" ht="45" customHeight="1" x14ac:dyDescent="0.25">
      <c r="A208" s="64" t="s">
        <v>305</v>
      </c>
      <c r="B208" s="50"/>
      <c r="C208" s="42" t="s">
        <v>37</v>
      </c>
      <c r="D208" s="42"/>
      <c r="E208" s="48" t="s">
        <v>306</v>
      </c>
      <c r="F208" s="49"/>
      <c r="G208" s="49"/>
      <c r="H208" s="50"/>
      <c r="I208" s="20">
        <v>43.68</v>
      </c>
      <c r="J208" s="20"/>
      <c r="K208" s="62" t="s">
        <v>128</v>
      </c>
      <c r="L208" s="63"/>
      <c r="M208" s="59" t="s">
        <v>306</v>
      </c>
      <c r="N208" s="60"/>
      <c r="O208" s="60"/>
      <c r="P208" s="61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9"/>
      <c r="AJ208" s="9"/>
      <c r="AK208" s="9"/>
      <c r="AL208" s="9"/>
      <c r="AM208" s="9"/>
      <c r="AN208" s="9"/>
      <c r="AO208" s="9"/>
      <c r="AP208" s="9"/>
      <c r="AQ208" s="9"/>
    </row>
    <row r="209" spans="1:43" s="10" customFormat="1" ht="45" customHeight="1" x14ac:dyDescent="0.25">
      <c r="A209" s="64" t="s">
        <v>307</v>
      </c>
      <c r="B209" s="50"/>
      <c r="C209" s="42" t="s">
        <v>37</v>
      </c>
      <c r="D209" s="42"/>
      <c r="E209" s="48" t="s">
        <v>306</v>
      </c>
      <c r="F209" s="49"/>
      <c r="G209" s="49"/>
      <c r="H209" s="50"/>
      <c r="I209" s="20">
        <v>167.78</v>
      </c>
      <c r="J209" s="20"/>
      <c r="K209" s="62" t="s">
        <v>128</v>
      </c>
      <c r="L209" s="63"/>
      <c r="M209" s="59" t="s">
        <v>306</v>
      </c>
      <c r="N209" s="60"/>
      <c r="O209" s="60"/>
      <c r="P209" s="61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D209" s="9"/>
      <c r="AE209" s="9"/>
      <c r="AF209" s="9"/>
      <c r="AG209" s="9"/>
      <c r="AH209" s="9"/>
      <c r="AI209" s="9"/>
      <c r="AJ209" s="9"/>
      <c r="AK209" s="9"/>
      <c r="AL209" s="9"/>
      <c r="AM209" s="9"/>
      <c r="AN209" s="9"/>
      <c r="AO209" s="9"/>
      <c r="AP209" s="9"/>
      <c r="AQ209" s="9"/>
    </row>
    <row r="210" spans="1:43" s="10" customFormat="1" ht="45" customHeight="1" x14ac:dyDescent="0.25">
      <c r="A210" s="64" t="s">
        <v>308</v>
      </c>
      <c r="B210" s="50"/>
      <c r="C210" s="42" t="s">
        <v>37</v>
      </c>
      <c r="D210" s="42"/>
      <c r="E210" s="48" t="s">
        <v>306</v>
      </c>
      <c r="F210" s="49"/>
      <c r="G210" s="49"/>
      <c r="H210" s="50"/>
      <c r="I210" s="20">
        <v>61.6</v>
      </c>
      <c r="J210" s="20"/>
      <c r="K210" s="62" t="s">
        <v>128</v>
      </c>
      <c r="L210" s="63"/>
      <c r="M210" s="59" t="s">
        <v>306</v>
      </c>
      <c r="N210" s="60"/>
      <c r="O210" s="60"/>
      <c r="P210" s="61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  <c r="AD210" s="9"/>
      <c r="AE210" s="9"/>
      <c r="AF210" s="9"/>
      <c r="AG210" s="9"/>
      <c r="AH210" s="9"/>
      <c r="AI210" s="9"/>
      <c r="AJ210" s="9"/>
      <c r="AK210" s="9"/>
      <c r="AL210" s="9"/>
      <c r="AM210" s="9"/>
      <c r="AN210" s="9"/>
      <c r="AO210" s="9"/>
      <c r="AP210" s="9"/>
      <c r="AQ210" s="9"/>
    </row>
    <row r="211" spans="1:43" s="10" customFormat="1" ht="45" customHeight="1" x14ac:dyDescent="0.25">
      <c r="A211" s="64" t="s">
        <v>309</v>
      </c>
      <c r="B211" s="50"/>
      <c r="C211" s="42" t="s">
        <v>37</v>
      </c>
      <c r="D211" s="42"/>
      <c r="E211" s="48" t="s">
        <v>306</v>
      </c>
      <c r="F211" s="49"/>
      <c r="G211" s="49"/>
      <c r="H211" s="50"/>
      <c r="I211" s="20">
        <v>29.34</v>
      </c>
      <c r="J211" s="20"/>
      <c r="K211" s="62" t="s">
        <v>128</v>
      </c>
      <c r="L211" s="63"/>
      <c r="M211" s="59" t="s">
        <v>306</v>
      </c>
      <c r="N211" s="60"/>
      <c r="O211" s="60"/>
      <c r="P211" s="61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9"/>
      <c r="AJ211" s="9"/>
      <c r="AK211" s="9"/>
      <c r="AL211" s="9"/>
      <c r="AM211" s="9"/>
      <c r="AN211" s="9"/>
      <c r="AO211" s="9"/>
      <c r="AP211" s="9"/>
      <c r="AQ211" s="9"/>
    </row>
    <row r="212" spans="1:43" s="10" customFormat="1" ht="45" customHeight="1" x14ac:dyDescent="0.25">
      <c r="A212" s="64" t="s">
        <v>310</v>
      </c>
      <c r="B212" s="50"/>
      <c r="C212" s="42" t="s">
        <v>37</v>
      </c>
      <c r="D212" s="42"/>
      <c r="E212" s="48" t="s">
        <v>306</v>
      </c>
      <c r="F212" s="49"/>
      <c r="G212" s="49"/>
      <c r="H212" s="50"/>
      <c r="I212" s="20">
        <v>8.74</v>
      </c>
      <c r="J212" s="20"/>
      <c r="K212" s="62" t="s">
        <v>128</v>
      </c>
      <c r="L212" s="63"/>
      <c r="M212" s="59" t="s">
        <v>306</v>
      </c>
      <c r="N212" s="60"/>
      <c r="O212" s="60"/>
      <c r="P212" s="61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  <c r="AC212" s="9"/>
      <c r="AD212" s="9"/>
      <c r="AE212" s="9"/>
      <c r="AF212" s="9"/>
      <c r="AG212" s="9"/>
      <c r="AH212" s="9"/>
      <c r="AI212" s="9"/>
      <c r="AJ212" s="9"/>
      <c r="AK212" s="9"/>
      <c r="AL212" s="9"/>
      <c r="AM212" s="9"/>
      <c r="AN212" s="9"/>
      <c r="AO212" s="9"/>
      <c r="AP212" s="9"/>
      <c r="AQ212" s="9"/>
    </row>
    <row r="213" spans="1:43" s="10" customFormat="1" ht="45" customHeight="1" x14ac:dyDescent="0.25">
      <c r="A213" s="64" t="s">
        <v>311</v>
      </c>
      <c r="B213" s="50"/>
      <c r="C213" s="42" t="s">
        <v>37</v>
      </c>
      <c r="D213" s="42"/>
      <c r="E213" s="48" t="s">
        <v>306</v>
      </c>
      <c r="F213" s="49"/>
      <c r="G213" s="49"/>
      <c r="H213" s="50"/>
      <c r="I213" s="20">
        <v>20.65</v>
      </c>
      <c r="J213" s="20">
        <v>20.65</v>
      </c>
      <c r="K213" s="62" t="s">
        <v>128</v>
      </c>
      <c r="L213" s="63"/>
      <c r="M213" s="59" t="s">
        <v>306</v>
      </c>
      <c r="N213" s="60"/>
      <c r="O213" s="60"/>
      <c r="P213" s="61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  <c r="AB213" s="9"/>
      <c r="AC213" s="9"/>
      <c r="AD213" s="9"/>
      <c r="AE213" s="9"/>
      <c r="AF213" s="9"/>
      <c r="AG213" s="9"/>
      <c r="AH213" s="9"/>
      <c r="AI213" s="9"/>
      <c r="AJ213" s="9"/>
      <c r="AK213" s="9"/>
      <c r="AL213" s="9"/>
      <c r="AM213" s="9"/>
      <c r="AN213" s="9"/>
      <c r="AO213" s="9"/>
      <c r="AP213" s="9"/>
      <c r="AQ213" s="9"/>
    </row>
    <row r="214" spans="1:43" s="10" customFormat="1" ht="45" customHeight="1" x14ac:dyDescent="0.25">
      <c r="A214" s="64" t="s">
        <v>312</v>
      </c>
      <c r="B214" s="50"/>
      <c r="C214" s="42" t="s">
        <v>37</v>
      </c>
      <c r="D214" s="42"/>
      <c r="E214" s="48" t="s">
        <v>306</v>
      </c>
      <c r="F214" s="49"/>
      <c r="G214" s="49"/>
      <c r="H214" s="50"/>
      <c r="I214" s="20">
        <v>11.64</v>
      </c>
      <c r="J214" s="20"/>
      <c r="K214" s="62" t="s">
        <v>128</v>
      </c>
      <c r="L214" s="63"/>
      <c r="M214" s="59" t="s">
        <v>306</v>
      </c>
      <c r="N214" s="60"/>
      <c r="O214" s="60"/>
      <c r="P214" s="61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  <c r="AD214" s="9"/>
      <c r="AE214" s="9"/>
      <c r="AF214" s="9"/>
      <c r="AG214" s="9"/>
      <c r="AH214" s="9"/>
      <c r="AI214" s="9"/>
      <c r="AJ214" s="9"/>
      <c r="AK214" s="9"/>
      <c r="AL214" s="9"/>
      <c r="AM214" s="9"/>
      <c r="AN214" s="9"/>
      <c r="AO214" s="9"/>
      <c r="AP214" s="9"/>
      <c r="AQ214" s="9"/>
    </row>
    <row r="215" spans="1:43" s="10" customFormat="1" ht="45" customHeight="1" x14ac:dyDescent="0.25">
      <c r="A215" s="64" t="s">
        <v>313</v>
      </c>
      <c r="B215" s="50"/>
      <c r="C215" s="42" t="s">
        <v>37</v>
      </c>
      <c r="D215" s="42"/>
      <c r="E215" s="48" t="s">
        <v>306</v>
      </c>
      <c r="F215" s="49"/>
      <c r="G215" s="49"/>
      <c r="H215" s="50"/>
      <c r="I215" s="20">
        <v>14.97</v>
      </c>
      <c r="J215" s="20"/>
      <c r="K215" s="62" t="s">
        <v>128</v>
      </c>
      <c r="L215" s="63"/>
      <c r="M215" s="59" t="s">
        <v>306</v>
      </c>
      <c r="N215" s="60"/>
      <c r="O215" s="60"/>
      <c r="P215" s="61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9"/>
      <c r="AC215" s="9"/>
      <c r="AD215" s="9"/>
      <c r="AE215" s="9"/>
      <c r="AF215" s="9"/>
      <c r="AG215" s="9"/>
      <c r="AH215" s="9"/>
      <c r="AI215" s="9"/>
      <c r="AJ215" s="9"/>
      <c r="AK215" s="9"/>
      <c r="AL215" s="9"/>
      <c r="AM215" s="9"/>
      <c r="AN215" s="9"/>
      <c r="AO215" s="9"/>
      <c r="AP215" s="9"/>
      <c r="AQ215" s="9"/>
    </row>
    <row r="216" spans="1:43" s="10" customFormat="1" ht="45" customHeight="1" x14ac:dyDescent="0.25">
      <c r="A216" s="64" t="s">
        <v>314</v>
      </c>
      <c r="B216" s="50"/>
      <c r="C216" s="42" t="s">
        <v>37</v>
      </c>
      <c r="D216" s="42"/>
      <c r="E216" s="48" t="s">
        <v>306</v>
      </c>
      <c r="F216" s="49"/>
      <c r="G216" s="49"/>
      <c r="H216" s="50"/>
      <c r="I216" s="20">
        <v>10.53</v>
      </c>
      <c r="J216" s="20"/>
      <c r="K216" s="62" t="s">
        <v>128</v>
      </c>
      <c r="L216" s="63"/>
      <c r="M216" s="59" t="s">
        <v>306</v>
      </c>
      <c r="N216" s="60"/>
      <c r="O216" s="60"/>
      <c r="P216" s="61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  <c r="AB216" s="9"/>
      <c r="AC216" s="9"/>
      <c r="AD216" s="9"/>
      <c r="AE216" s="9"/>
      <c r="AF216" s="9"/>
      <c r="AG216" s="9"/>
      <c r="AH216" s="9"/>
      <c r="AI216" s="9"/>
      <c r="AJ216" s="9"/>
      <c r="AK216" s="9"/>
      <c r="AL216" s="9"/>
      <c r="AM216" s="9"/>
      <c r="AN216" s="9"/>
      <c r="AO216" s="9"/>
      <c r="AP216" s="9"/>
      <c r="AQ216" s="9"/>
    </row>
    <row r="217" spans="1:43" s="10" customFormat="1" ht="45" customHeight="1" x14ac:dyDescent="0.25">
      <c r="A217" s="64" t="s">
        <v>315</v>
      </c>
      <c r="B217" s="50"/>
      <c r="C217" s="42" t="s">
        <v>37</v>
      </c>
      <c r="D217" s="42"/>
      <c r="E217" s="48" t="s">
        <v>306</v>
      </c>
      <c r="F217" s="49"/>
      <c r="G217" s="49"/>
      <c r="H217" s="50"/>
      <c r="I217" s="20">
        <v>33.15</v>
      </c>
      <c r="J217" s="20"/>
      <c r="K217" s="62" t="s">
        <v>128</v>
      </c>
      <c r="L217" s="63"/>
      <c r="M217" s="59" t="s">
        <v>306</v>
      </c>
      <c r="N217" s="60"/>
      <c r="O217" s="60"/>
      <c r="P217" s="61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  <c r="AD217" s="9"/>
      <c r="AE217" s="9"/>
      <c r="AF217" s="9"/>
      <c r="AG217" s="9"/>
      <c r="AH217" s="9"/>
      <c r="AI217" s="9"/>
      <c r="AJ217" s="9"/>
      <c r="AK217" s="9"/>
      <c r="AL217" s="9"/>
      <c r="AM217" s="9"/>
      <c r="AN217" s="9"/>
      <c r="AO217" s="9"/>
      <c r="AP217" s="9"/>
      <c r="AQ217" s="9"/>
    </row>
    <row r="218" spans="1:43" s="10" customFormat="1" ht="45" customHeight="1" x14ac:dyDescent="0.25">
      <c r="A218" s="64" t="s">
        <v>316</v>
      </c>
      <c r="B218" s="50"/>
      <c r="C218" s="42" t="s">
        <v>37</v>
      </c>
      <c r="D218" s="42"/>
      <c r="E218" s="48" t="s">
        <v>306</v>
      </c>
      <c r="F218" s="49"/>
      <c r="G218" s="49"/>
      <c r="H218" s="50"/>
      <c r="I218" s="20">
        <v>7.84</v>
      </c>
      <c r="J218" s="20"/>
      <c r="K218" s="62" t="s">
        <v>128</v>
      </c>
      <c r="L218" s="63"/>
      <c r="M218" s="59" t="s">
        <v>306</v>
      </c>
      <c r="N218" s="60"/>
      <c r="O218" s="60"/>
      <c r="P218" s="61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  <c r="AB218" s="9"/>
      <c r="AC218" s="9"/>
      <c r="AD218" s="9"/>
      <c r="AE218" s="9"/>
      <c r="AF218" s="9"/>
      <c r="AG218" s="9"/>
      <c r="AH218" s="9"/>
      <c r="AI218" s="9"/>
      <c r="AJ218" s="9"/>
      <c r="AK218" s="9"/>
      <c r="AL218" s="9"/>
      <c r="AM218" s="9"/>
      <c r="AN218" s="9"/>
      <c r="AO218" s="9"/>
      <c r="AP218" s="9"/>
      <c r="AQ218" s="9"/>
    </row>
    <row r="219" spans="1:43" s="10" customFormat="1" ht="45" customHeight="1" x14ac:dyDescent="0.25">
      <c r="A219" s="64" t="s">
        <v>317</v>
      </c>
      <c r="B219" s="50"/>
      <c r="C219" s="42" t="s">
        <v>37</v>
      </c>
      <c r="D219" s="42"/>
      <c r="E219" s="48" t="s">
        <v>306</v>
      </c>
      <c r="F219" s="49"/>
      <c r="G219" s="49"/>
      <c r="H219" s="50"/>
      <c r="I219" s="20">
        <v>19.809999999999999</v>
      </c>
      <c r="J219" s="20"/>
      <c r="K219" s="62" t="s">
        <v>128</v>
      </c>
      <c r="L219" s="63"/>
      <c r="M219" s="59" t="s">
        <v>306</v>
      </c>
      <c r="N219" s="60"/>
      <c r="O219" s="60"/>
      <c r="P219" s="61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  <c r="AE219" s="9"/>
      <c r="AF219" s="9"/>
      <c r="AG219" s="9"/>
      <c r="AH219" s="9"/>
      <c r="AI219" s="9"/>
      <c r="AJ219" s="9"/>
      <c r="AK219" s="9"/>
      <c r="AL219" s="9"/>
      <c r="AM219" s="9"/>
      <c r="AN219" s="9"/>
      <c r="AO219" s="9"/>
      <c r="AP219" s="9"/>
      <c r="AQ219" s="9"/>
    </row>
    <row r="220" spans="1:43" s="10" customFormat="1" ht="45" customHeight="1" x14ac:dyDescent="0.25">
      <c r="A220" s="64" t="s">
        <v>318</v>
      </c>
      <c r="B220" s="50"/>
      <c r="C220" s="42" t="s">
        <v>37</v>
      </c>
      <c r="D220" s="42"/>
      <c r="E220" s="48" t="s">
        <v>306</v>
      </c>
      <c r="F220" s="49"/>
      <c r="G220" s="49"/>
      <c r="H220" s="50"/>
      <c r="I220" s="20">
        <v>17.829999999999998</v>
      </c>
      <c r="J220" s="20"/>
      <c r="K220" s="62" t="s">
        <v>128</v>
      </c>
      <c r="L220" s="63"/>
      <c r="M220" s="59" t="s">
        <v>306</v>
      </c>
      <c r="N220" s="60"/>
      <c r="O220" s="60"/>
      <c r="P220" s="61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  <c r="AF220" s="9"/>
      <c r="AG220" s="9"/>
      <c r="AH220" s="9"/>
      <c r="AI220" s="9"/>
      <c r="AJ220" s="9"/>
      <c r="AK220" s="9"/>
      <c r="AL220" s="9"/>
      <c r="AM220" s="9"/>
      <c r="AN220" s="9"/>
      <c r="AO220" s="9"/>
      <c r="AP220" s="9"/>
      <c r="AQ220" s="9"/>
    </row>
    <row r="221" spans="1:43" s="10" customFormat="1" ht="45" customHeight="1" x14ac:dyDescent="0.25">
      <c r="A221" s="64" t="s">
        <v>319</v>
      </c>
      <c r="B221" s="50"/>
      <c r="C221" s="42" t="s">
        <v>37</v>
      </c>
      <c r="D221" s="42"/>
      <c r="E221" s="48" t="s">
        <v>320</v>
      </c>
      <c r="F221" s="49"/>
      <c r="G221" s="49"/>
      <c r="H221" s="50"/>
      <c r="I221" s="20">
        <v>9416.34</v>
      </c>
      <c r="J221" s="20"/>
      <c r="K221" s="62" t="s">
        <v>128</v>
      </c>
      <c r="L221" s="63"/>
      <c r="M221" s="59" t="s">
        <v>320</v>
      </c>
      <c r="N221" s="60"/>
      <c r="O221" s="60"/>
      <c r="P221" s="61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9"/>
      <c r="AD221" s="9"/>
      <c r="AE221" s="9"/>
      <c r="AF221" s="9"/>
      <c r="AG221" s="9"/>
      <c r="AH221" s="9"/>
      <c r="AI221" s="9"/>
      <c r="AJ221" s="9"/>
      <c r="AK221" s="9"/>
      <c r="AL221" s="9"/>
      <c r="AM221" s="9"/>
      <c r="AN221" s="9"/>
      <c r="AO221" s="9"/>
      <c r="AP221" s="9"/>
      <c r="AQ221" s="9"/>
    </row>
    <row r="222" spans="1:43" s="10" customFormat="1" ht="45" customHeight="1" x14ac:dyDescent="0.25">
      <c r="A222" s="51" t="s">
        <v>321</v>
      </c>
      <c r="B222" s="52"/>
      <c r="C222" s="42" t="s">
        <v>37</v>
      </c>
      <c r="D222" s="42"/>
      <c r="E222" s="54" t="s">
        <v>257</v>
      </c>
      <c r="F222" s="55"/>
      <c r="G222" s="55"/>
      <c r="H222" s="56"/>
      <c r="I222" s="20">
        <v>14124.51</v>
      </c>
      <c r="J222" s="20"/>
      <c r="K222" s="57" t="s">
        <v>33</v>
      </c>
      <c r="L222" s="58"/>
      <c r="M222" s="37" t="s">
        <v>257</v>
      </c>
      <c r="N222" s="38"/>
      <c r="O222" s="38"/>
      <c r="P222" s="3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  <c r="AB222" s="9"/>
      <c r="AC222" s="9"/>
      <c r="AD222" s="9"/>
      <c r="AE222" s="9"/>
      <c r="AF222" s="9"/>
      <c r="AG222" s="9"/>
      <c r="AH222" s="9"/>
      <c r="AI222" s="9"/>
      <c r="AJ222" s="9"/>
      <c r="AK222" s="9"/>
      <c r="AL222" s="9"/>
      <c r="AM222" s="9"/>
      <c r="AN222" s="9"/>
      <c r="AO222" s="9"/>
      <c r="AP222" s="9"/>
      <c r="AQ222" s="9"/>
    </row>
    <row r="223" spans="1:43" s="10" customFormat="1" ht="60" customHeight="1" x14ac:dyDescent="0.25">
      <c r="A223" s="51" t="s">
        <v>322</v>
      </c>
      <c r="B223" s="52"/>
      <c r="C223" s="42" t="s">
        <v>37</v>
      </c>
      <c r="D223" s="42"/>
      <c r="E223" s="54" t="s">
        <v>323</v>
      </c>
      <c r="F223" s="55"/>
      <c r="G223" s="55"/>
      <c r="H223" s="56"/>
      <c r="I223" s="20">
        <v>1569.39</v>
      </c>
      <c r="J223" s="20"/>
      <c r="K223" s="57" t="s">
        <v>442</v>
      </c>
      <c r="L223" s="58"/>
      <c r="M223" s="37" t="s">
        <v>323</v>
      </c>
      <c r="N223" s="38"/>
      <c r="O223" s="38"/>
      <c r="P223" s="3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  <c r="AE223" s="9"/>
      <c r="AF223" s="9"/>
      <c r="AG223" s="9"/>
      <c r="AH223" s="9"/>
      <c r="AI223" s="9"/>
      <c r="AJ223" s="9"/>
      <c r="AK223" s="9"/>
      <c r="AL223" s="9"/>
      <c r="AM223" s="9"/>
      <c r="AN223" s="9"/>
      <c r="AO223" s="9"/>
      <c r="AP223" s="9"/>
      <c r="AQ223" s="9"/>
    </row>
    <row r="224" spans="1:43" s="10" customFormat="1" ht="45" customHeight="1" x14ac:dyDescent="0.25">
      <c r="A224" s="51" t="s">
        <v>324</v>
      </c>
      <c r="B224" s="52"/>
      <c r="C224" s="42" t="s">
        <v>37</v>
      </c>
      <c r="D224" s="42"/>
      <c r="E224" s="54" t="s">
        <v>257</v>
      </c>
      <c r="F224" s="55"/>
      <c r="G224" s="55"/>
      <c r="H224" s="56"/>
      <c r="I224" s="20">
        <v>3138.78</v>
      </c>
      <c r="J224" s="20"/>
      <c r="K224" s="57" t="s">
        <v>442</v>
      </c>
      <c r="L224" s="58"/>
      <c r="M224" s="37" t="s">
        <v>257</v>
      </c>
      <c r="N224" s="38"/>
      <c r="O224" s="38"/>
      <c r="P224" s="3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  <c r="AC224" s="9"/>
      <c r="AD224" s="9"/>
      <c r="AE224" s="9"/>
      <c r="AF224" s="9"/>
      <c r="AG224" s="9"/>
      <c r="AH224" s="9"/>
      <c r="AI224" s="9"/>
      <c r="AJ224" s="9"/>
      <c r="AK224" s="9"/>
      <c r="AL224" s="9"/>
      <c r="AM224" s="9"/>
      <c r="AN224" s="9"/>
      <c r="AO224" s="9"/>
      <c r="AP224" s="9"/>
      <c r="AQ224" s="9"/>
    </row>
    <row r="225" spans="1:43" s="10" customFormat="1" ht="45" customHeight="1" x14ac:dyDescent="0.25">
      <c r="A225" s="51" t="s">
        <v>325</v>
      </c>
      <c r="B225" s="52"/>
      <c r="C225" s="42" t="s">
        <v>37</v>
      </c>
      <c r="D225" s="42"/>
      <c r="E225" s="54" t="s">
        <v>257</v>
      </c>
      <c r="F225" s="55"/>
      <c r="G225" s="55"/>
      <c r="H225" s="56"/>
      <c r="I225" s="20">
        <v>1569.39</v>
      </c>
      <c r="J225" s="20"/>
      <c r="K225" s="57" t="s">
        <v>442</v>
      </c>
      <c r="L225" s="58"/>
      <c r="M225" s="37" t="s">
        <v>257</v>
      </c>
      <c r="N225" s="38"/>
      <c r="O225" s="38"/>
      <c r="P225" s="39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/>
      <c r="AB225" s="9"/>
      <c r="AC225" s="9"/>
      <c r="AD225" s="9"/>
      <c r="AE225" s="9"/>
      <c r="AF225" s="9"/>
      <c r="AG225" s="9"/>
      <c r="AH225" s="9"/>
      <c r="AI225" s="9"/>
      <c r="AJ225" s="9"/>
      <c r="AK225" s="9"/>
      <c r="AL225" s="9"/>
      <c r="AM225" s="9"/>
      <c r="AN225" s="9"/>
      <c r="AO225" s="9"/>
      <c r="AP225" s="9"/>
      <c r="AQ225" s="9"/>
    </row>
    <row r="226" spans="1:43" s="10" customFormat="1" ht="45" customHeight="1" x14ac:dyDescent="0.25">
      <c r="A226" s="64" t="s">
        <v>334</v>
      </c>
      <c r="B226" s="50"/>
      <c r="C226" s="42" t="s">
        <v>37</v>
      </c>
      <c r="D226" s="42"/>
      <c r="E226" s="48" t="s">
        <v>335</v>
      </c>
      <c r="F226" s="49"/>
      <c r="G226" s="49"/>
      <c r="H226" s="50"/>
      <c r="I226" s="20">
        <v>6362.4</v>
      </c>
      <c r="J226" s="20"/>
      <c r="K226" s="62" t="s">
        <v>128</v>
      </c>
      <c r="L226" s="63"/>
      <c r="M226" s="59" t="s">
        <v>335</v>
      </c>
      <c r="N226" s="60"/>
      <c r="O226" s="60"/>
      <c r="P226" s="61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  <c r="AD226" s="9"/>
      <c r="AE226" s="9"/>
      <c r="AF226" s="9"/>
      <c r="AG226" s="9"/>
      <c r="AH226" s="9"/>
      <c r="AI226" s="9"/>
      <c r="AJ226" s="9"/>
      <c r="AK226" s="9"/>
      <c r="AL226" s="9"/>
      <c r="AM226" s="9"/>
      <c r="AN226" s="9"/>
      <c r="AO226" s="9"/>
      <c r="AP226" s="9"/>
      <c r="AQ226" s="9"/>
    </row>
    <row r="227" spans="1:43" s="10" customFormat="1" ht="45" customHeight="1" x14ac:dyDescent="0.25">
      <c r="A227" s="64" t="s">
        <v>336</v>
      </c>
      <c r="B227" s="50"/>
      <c r="C227" s="42" t="s">
        <v>37</v>
      </c>
      <c r="D227" s="42"/>
      <c r="E227" s="48" t="s">
        <v>337</v>
      </c>
      <c r="F227" s="49"/>
      <c r="G227" s="49"/>
      <c r="H227" s="50"/>
      <c r="I227" s="20">
        <v>29.343599999999999</v>
      </c>
      <c r="J227" s="20"/>
      <c r="K227" s="62" t="s">
        <v>128</v>
      </c>
      <c r="L227" s="63"/>
      <c r="M227" s="59" t="s">
        <v>337</v>
      </c>
      <c r="N227" s="60"/>
      <c r="O227" s="60"/>
      <c r="P227" s="61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  <c r="AB227" s="9"/>
      <c r="AC227" s="9"/>
      <c r="AD227" s="9"/>
      <c r="AE227" s="9"/>
      <c r="AF227" s="9"/>
      <c r="AG227" s="9"/>
      <c r="AH227" s="9"/>
      <c r="AI227" s="9"/>
      <c r="AJ227" s="9"/>
      <c r="AK227" s="9"/>
      <c r="AL227" s="9"/>
      <c r="AM227" s="9"/>
      <c r="AN227" s="9"/>
      <c r="AO227" s="9"/>
      <c r="AP227" s="9"/>
      <c r="AQ227" s="9"/>
    </row>
    <row r="228" spans="1:43" s="10" customFormat="1" ht="45" customHeight="1" x14ac:dyDescent="0.25">
      <c r="A228" s="64" t="s">
        <v>338</v>
      </c>
      <c r="B228" s="50"/>
      <c r="C228" s="42" t="s">
        <v>37</v>
      </c>
      <c r="D228" s="42"/>
      <c r="E228" s="48" t="s">
        <v>337</v>
      </c>
      <c r="F228" s="49"/>
      <c r="G228" s="49"/>
      <c r="H228" s="50"/>
      <c r="I228" s="20">
        <v>17.28</v>
      </c>
      <c r="J228" s="20"/>
      <c r="K228" s="62" t="s">
        <v>128</v>
      </c>
      <c r="L228" s="63"/>
      <c r="M228" s="59" t="s">
        <v>337</v>
      </c>
      <c r="N228" s="60"/>
      <c r="O228" s="60"/>
      <c r="P228" s="61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  <c r="AB228" s="9"/>
      <c r="AC228" s="9"/>
      <c r="AD228" s="9"/>
      <c r="AE228" s="9"/>
      <c r="AF228" s="9"/>
      <c r="AG228" s="9"/>
      <c r="AH228" s="9"/>
      <c r="AI228" s="9"/>
      <c r="AJ228" s="9"/>
      <c r="AK228" s="9"/>
      <c r="AL228" s="9"/>
      <c r="AM228" s="9"/>
      <c r="AN228" s="9"/>
      <c r="AO228" s="9"/>
      <c r="AP228" s="9"/>
      <c r="AQ228" s="9"/>
    </row>
    <row r="229" spans="1:43" s="10" customFormat="1" ht="45" customHeight="1" x14ac:dyDescent="0.25">
      <c r="A229" s="64" t="s">
        <v>339</v>
      </c>
      <c r="B229" s="50"/>
      <c r="C229" s="42" t="s">
        <v>37</v>
      </c>
      <c r="D229" s="42"/>
      <c r="E229" s="48" t="s">
        <v>337</v>
      </c>
      <c r="F229" s="49"/>
      <c r="G229" s="49"/>
      <c r="H229" s="50"/>
      <c r="I229" s="20">
        <v>17.28</v>
      </c>
      <c r="J229" s="20"/>
      <c r="K229" s="62" t="s">
        <v>128</v>
      </c>
      <c r="L229" s="63"/>
      <c r="M229" s="59" t="s">
        <v>337</v>
      </c>
      <c r="N229" s="60"/>
      <c r="O229" s="60"/>
      <c r="P229" s="61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  <c r="AB229" s="9"/>
      <c r="AC229" s="9"/>
      <c r="AD229" s="9"/>
      <c r="AE229" s="9"/>
      <c r="AF229" s="9"/>
      <c r="AG229" s="9"/>
      <c r="AH229" s="9"/>
      <c r="AI229" s="9"/>
      <c r="AJ229" s="9"/>
      <c r="AK229" s="9"/>
      <c r="AL229" s="9"/>
      <c r="AM229" s="9"/>
      <c r="AN229" s="9"/>
      <c r="AO229" s="9"/>
      <c r="AP229" s="9"/>
      <c r="AQ229" s="9"/>
    </row>
    <row r="230" spans="1:43" s="10" customFormat="1" ht="45" customHeight="1" x14ac:dyDescent="0.25">
      <c r="A230" s="64" t="s">
        <v>340</v>
      </c>
      <c r="B230" s="50"/>
      <c r="C230" s="42" t="s">
        <v>37</v>
      </c>
      <c r="D230" s="42"/>
      <c r="E230" s="48" t="s">
        <v>337</v>
      </c>
      <c r="F230" s="49"/>
      <c r="G230" s="49"/>
      <c r="H230" s="50"/>
      <c r="I230" s="20">
        <v>15.12</v>
      </c>
      <c r="J230" s="20"/>
      <c r="K230" s="62" t="s">
        <v>128</v>
      </c>
      <c r="L230" s="63"/>
      <c r="M230" s="59" t="s">
        <v>337</v>
      </c>
      <c r="N230" s="60"/>
      <c r="O230" s="60"/>
      <c r="P230" s="61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  <c r="AB230" s="9"/>
      <c r="AC230" s="9"/>
      <c r="AD230" s="9"/>
      <c r="AE230" s="9"/>
      <c r="AF230" s="9"/>
      <c r="AG230" s="9"/>
      <c r="AH230" s="9"/>
      <c r="AI230" s="9"/>
      <c r="AJ230" s="9"/>
      <c r="AK230" s="9"/>
      <c r="AL230" s="9"/>
      <c r="AM230" s="9"/>
      <c r="AN230" s="9"/>
      <c r="AO230" s="9"/>
      <c r="AP230" s="9"/>
      <c r="AQ230" s="9"/>
    </row>
    <row r="231" spans="1:43" s="10" customFormat="1" ht="45" customHeight="1" x14ac:dyDescent="0.25">
      <c r="A231" s="64" t="s">
        <v>341</v>
      </c>
      <c r="B231" s="50"/>
      <c r="C231" s="42" t="s">
        <v>37</v>
      </c>
      <c r="D231" s="42"/>
      <c r="E231" s="48" t="s">
        <v>337</v>
      </c>
      <c r="F231" s="49"/>
      <c r="G231" s="49"/>
      <c r="H231" s="50"/>
      <c r="I231" s="20">
        <v>23.5</v>
      </c>
      <c r="J231" s="20"/>
      <c r="K231" s="62" t="s">
        <v>128</v>
      </c>
      <c r="L231" s="63"/>
      <c r="M231" s="59" t="s">
        <v>337</v>
      </c>
      <c r="N231" s="60"/>
      <c r="O231" s="60"/>
      <c r="P231" s="61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  <c r="AB231" s="9"/>
      <c r="AC231" s="9"/>
      <c r="AD231" s="9"/>
      <c r="AE231" s="9"/>
      <c r="AF231" s="9"/>
      <c r="AG231" s="9"/>
      <c r="AH231" s="9"/>
      <c r="AI231" s="9"/>
      <c r="AJ231" s="9"/>
      <c r="AK231" s="9"/>
      <c r="AL231" s="9"/>
      <c r="AM231" s="9"/>
      <c r="AN231" s="9"/>
      <c r="AO231" s="9"/>
      <c r="AP231" s="9"/>
      <c r="AQ231" s="9"/>
    </row>
    <row r="232" spans="1:43" s="10" customFormat="1" ht="62.25" customHeight="1" x14ac:dyDescent="0.25">
      <c r="A232" s="64" t="s">
        <v>342</v>
      </c>
      <c r="B232" s="50"/>
      <c r="C232" s="42" t="s">
        <v>37</v>
      </c>
      <c r="D232" s="42"/>
      <c r="E232" s="48" t="s">
        <v>343</v>
      </c>
      <c r="F232" s="49"/>
      <c r="G232" s="49"/>
      <c r="H232" s="50"/>
      <c r="I232" s="20">
        <v>18832.68</v>
      </c>
      <c r="J232" s="20"/>
      <c r="K232" s="62" t="s">
        <v>128</v>
      </c>
      <c r="L232" s="63"/>
      <c r="M232" s="59" t="s">
        <v>343</v>
      </c>
      <c r="N232" s="60"/>
      <c r="O232" s="60"/>
      <c r="P232" s="61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  <c r="AB232" s="9"/>
      <c r="AC232" s="9"/>
      <c r="AD232" s="9"/>
      <c r="AE232" s="9"/>
      <c r="AF232" s="9"/>
      <c r="AG232" s="9"/>
      <c r="AH232" s="9"/>
      <c r="AI232" s="9"/>
      <c r="AJ232" s="9"/>
      <c r="AK232" s="9"/>
      <c r="AL232" s="9"/>
      <c r="AM232" s="9"/>
      <c r="AN232" s="9"/>
      <c r="AO232" s="9"/>
      <c r="AP232" s="9"/>
      <c r="AQ232" s="9"/>
    </row>
    <row r="233" spans="1:43" s="10" customFormat="1" ht="45" customHeight="1" x14ac:dyDescent="0.25">
      <c r="A233" s="64" t="s">
        <v>248</v>
      </c>
      <c r="B233" s="50"/>
      <c r="C233" s="42" t="s">
        <v>37</v>
      </c>
      <c r="D233" s="42"/>
      <c r="E233" s="48" t="s">
        <v>335</v>
      </c>
      <c r="F233" s="49"/>
      <c r="G233" s="49"/>
      <c r="H233" s="50"/>
      <c r="I233" s="20">
        <v>12724.8</v>
      </c>
      <c r="J233" s="20"/>
      <c r="K233" s="62" t="s">
        <v>128</v>
      </c>
      <c r="L233" s="63"/>
      <c r="M233" s="59" t="s">
        <v>335</v>
      </c>
      <c r="N233" s="60"/>
      <c r="O233" s="60"/>
      <c r="P233" s="61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  <c r="AC233" s="9"/>
      <c r="AD233" s="9"/>
      <c r="AE233" s="9"/>
      <c r="AF233" s="9"/>
      <c r="AG233" s="9"/>
      <c r="AH233" s="9"/>
      <c r="AI233" s="9"/>
      <c r="AJ233" s="9"/>
      <c r="AK233" s="9"/>
      <c r="AL233" s="9"/>
      <c r="AM233" s="9"/>
      <c r="AN233" s="9"/>
      <c r="AO233" s="9"/>
      <c r="AP233" s="9"/>
      <c r="AQ233" s="9"/>
    </row>
    <row r="234" spans="1:43" s="10" customFormat="1" ht="63.75" customHeight="1" x14ac:dyDescent="0.25">
      <c r="A234" s="64" t="s">
        <v>344</v>
      </c>
      <c r="B234" s="50"/>
      <c r="C234" s="42" t="s">
        <v>37</v>
      </c>
      <c r="D234" s="42"/>
      <c r="E234" s="48" t="s">
        <v>343</v>
      </c>
      <c r="F234" s="49"/>
      <c r="G234" s="49"/>
      <c r="H234" s="50"/>
      <c r="I234" s="20">
        <v>3138.78</v>
      </c>
      <c r="J234" s="20"/>
      <c r="K234" s="62" t="s">
        <v>128</v>
      </c>
      <c r="L234" s="63"/>
      <c r="M234" s="59" t="s">
        <v>343</v>
      </c>
      <c r="N234" s="60"/>
      <c r="O234" s="60"/>
      <c r="P234" s="61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  <c r="AB234" s="9"/>
      <c r="AC234" s="9"/>
      <c r="AD234" s="9"/>
      <c r="AE234" s="9"/>
      <c r="AF234" s="9"/>
      <c r="AG234" s="9"/>
      <c r="AH234" s="9"/>
      <c r="AI234" s="9"/>
      <c r="AJ234" s="9"/>
      <c r="AK234" s="9"/>
      <c r="AL234" s="9"/>
      <c r="AM234" s="9"/>
      <c r="AN234" s="9"/>
      <c r="AO234" s="9"/>
      <c r="AP234" s="9"/>
      <c r="AQ234" s="9"/>
    </row>
    <row r="235" spans="1:43" s="10" customFormat="1" ht="65.25" customHeight="1" x14ac:dyDescent="0.25">
      <c r="A235" s="64" t="s">
        <v>345</v>
      </c>
      <c r="B235" s="50"/>
      <c r="C235" s="42" t="s">
        <v>37</v>
      </c>
      <c r="D235" s="42"/>
      <c r="E235" s="48" t="s">
        <v>343</v>
      </c>
      <c r="F235" s="49"/>
      <c r="G235" s="49"/>
      <c r="H235" s="50"/>
      <c r="I235" s="20">
        <v>18832.68</v>
      </c>
      <c r="J235" s="20"/>
      <c r="K235" s="62" t="s">
        <v>128</v>
      </c>
      <c r="L235" s="63"/>
      <c r="M235" s="59" t="s">
        <v>343</v>
      </c>
      <c r="N235" s="60"/>
      <c r="O235" s="60"/>
      <c r="P235" s="61"/>
      <c r="Q235" s="9"/>
      <c r="R235" s="9"/>
      <c r="S235" s="9"/>
      <c r="T235" s="9"/>
      <c r="U235" s="9"/>
      <c r="V235" s="9"/>
      <c r="W235" s="9"/>
      <c r="X235" s="9"/>
      <c r="Y235" s="9"/>
      <c r="Z235" s="9"/>
      <c r="AA235" s="9"/>
      <c r="AB235" s="9"/>
      <c r="AC235" s="9"/>
      <c r="AD235" s="9"/>
      <c r="AE235" s="9"/>
      <c r="AF235" s="9"/>
      <c r="AG235" s="9"/>
      <c r="AH235" s="9"/>
      <c r="AI235" s="9"/>
      <c r="AJ235" s="9"/>
      <c r="AK235" s="9"/>
      <c r="AL235" s="9"/>
      <c r="AM235" s="9"/>
      <c r="AN235" s="9"/>
      <c r="AO235" s="9"/>
      <c r="AP235" s="9"/>
      <c r="AQ235" s="9"/>
    </row>
    <row r="236" spans="1:43" s="10" customFormat="1" ht="60" customHeight="1" x14ac:dyDescent="0.25">
      <c r="A236" s="40" t="s">
        <v>326</v>
      </c>
      <c r="B236" s="41"/>
      <c r="C236" s="42" t="s">
        <v>327</v>
      </c>
      <c r="D236" s="42"/>
      <c r="E236" s="48" t="s">
        <v>407</v>
      </c>
      <c r="F236" s="49"/>
      <c r="G236" s="49"/>
      <c r="H236" s="50"/>
      <c r="I236" s="20">
        <v>6248.64</v>
      </c>
      <c r="J236" s="20"/>
      <c r="K236" s="45" t="s">
        <v>143</v>
      </c>
      <c r="L236" s="46"/>
      <c r="M236" s="59" t="s">
        <v>407</v>
      </c>
      <c r="N236" s="60"/>
      <c r="O236" s="60"/>
      <c r="P236" s="61"/>
      <c r="Q236" s="9"/>
      <c r="R236" s="9"/>
      <c r="S236" s="9"/>
      <c r="T236" s="9"/>
      <c r="U236" s="9"/>
      <c r="V236" s="9"/>
      <c r="W236" s="9"/>
      <c r="X236" s="9"/>
      <c r="Y236" s="9"/>
      <c r="Z236" s="9"/>
      <c r="AA236" s="9"/>
      <c r="AB236" s="9"/>
      <c r="AC236" s="9"/>
      <c r="AD236" s="9"/>
      <c r="AE236" s="9"/>
      <c r="AF236" s="9"/>
      <c r="AG236" s="9"/>
      <c r="AH236" s="9"/>
      <c r="AI236" s="9"/>
      <c r="AJ236" s="9"/>
      <c r="AK236" s="9"/>
      <c r="AL236" s="9"/>
      <c r="AM236" s="9"/>
      <c r="AN236" s="9"/>
      <c r="AO236" s="9"/>
      <c r="AP236" s="9"/>
      <c r="AQ236" s="9"/>
    </row>
    <row r="237" spans="1:43" s="10" customFormat="1" ht="61.5" customHeight="1" x14ac:dyDescent="0.25">
      <c r="A237" s="40" t="s">
        <v>328</v>
      </c>
      <c r="B237" s="41"/>
      <c r="C237" s="42" t="s">
        <v>203</v>
      </c>
      <c r="D237" s="42"/>
      <c r="E237" s="48" t="s">
        <v>408</v>
      </c>
      <c r="F237" s="49"/>
      <c r="G237" s="49"/>
      <c r="H237" s="50"/>
      <c r="I237" s="20">
        <v>9987.0400000000009</v>
      </c>
      <c r="J237" s="20"/>
      <c r="K237" s="45" t="s">
        <v>143</v>
      </c>
      <c r="L237" s="46"/>
      <c r="M237" s="59" t="s">
        <v>408</v>
      </c>
      <c r="N237" s="60"/>
      <c r="O237" s="60"/>
      <c r="P237" s="61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  <c r="AB237" s="9"/>
      <c r="AC237" s="9"/>
      <c r="AD237" s="9"/>
      <c r="AE237" s="9"/>
      <c r="AF237" s="9"/>
      <c r="AG237" s="9"/>
      <c r="AH237" s="9"/>
      <c r="AI237" s="9"/>
      <c r="AJ237" s="9"/>
      <c r="AK237" s="9"/>
      <c r="AL237" s="9"/>
      <c r="AM237" s="9"/>
      <c r="AN237" s="9"/>
      <c r="AO237" s="9"/>
      <c r="AP237" s="9"/>
      <c r="AQ237" s="9"/>
    </row>
    <row r="238" spans="1:43" s="10" customFormat="1" ht="87" customHeight="1" x14ac:dyDescent="0.25">
      <c r="A238" s="40" t="s">
        <v>329</v>
      </c>
      <c r="B238" s="41"/>
      <c r="C238" s="42" t="s">
        <v>203</v>
      </c>
      <c r="D238" s="42"/>
      <c r="E238" s="48" t="s">
        <v>409</v>
      </c>
      <c r="F238" s="49"/>
      <c r="G238" s="49"/>
      <c r="H238" s="50"/>
      <c r="I238" s="20">
        <v>14035.84</v>
      </c>
      <c r="J238" s="20"/>
      <c r="K238" s="45" t="s">
        <v>143</v>
      </c>
      <c r="L238" s="46"/>
      <c r="M238" s="59" t="s">
        <v>409</v>
      </c>
      <c r="N238" s="60"/>
      <c r="O238" s="60"/>
      <c r="P238" s="61"/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9"/>
      <c r="AB238" s="9"/>
      <c r="AC238" s="9"/>
      <c r="AD238" s="9"/>
      <c r="AE238" s="9"/>
      <c r="AF238" s="9"/>
      <c r="AG238" s="9"/>
      <c r="AH238" s="9"/>
      <c r="AI238" s="9"/>
      <c r="AJ238" s="9"/>
      <c r="AK238" s="9"/>
      <c r="AL238" s="9"/>
      <c r="AM238" s="9"/>
      <c r="AN238" s="9"/>
      <c r="AO238" s="9"/>
      <c r="AP238" s="9"/>
      <c r="AQ238" s="9"/>
    </row>
    <row r="239" spans="1:43" s="10" customFormat="1" ht="60" customHeight="1" x14ac:dyDescent="0.25">
      <c r="A239" s="40" t="s">
        <v>330</v>
      </c>
      <c r="B239" s="41"/>
      <c r="C239" s="42" t="s">
        <v>203</v>
      </c>
      <c r="D239" s="42"/>
      <c r="E239" s="48" t="s">
        <v>410</v>
      </c>
      <c r="F239" s="49"/>
      <c r="G239" s="49"/>
      <c r="H239" s="50"/>
      <c r="I239" s="20">
        <v>716.67</v>
      </c>
      <c r="J239" s="20"/>
      <c r="K239" s="45" t="s">
        <v>143</v>
      </c>
      <c r="L239" s="46"/>
      <c r="M239" s="59" t="s">
        <v>410</v>
      </c>
      <c r="N239" s="60"/>
      <c r="O239" s="60"/>
      <c r="P239" s="61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  <c r="AB239" s="9"/>
      <c r="AC239" s="9"/>
      <c r="AD239" s="9"/>
      <c r="AE239" s="9"/>
      <c r="AF239" s="9"/>
      <c r="AG239" s="9"/>
      <c r="AH239" s="9"/>
      <c r="AI239" s="9"/>
      <c r="AJ239" s="9"/>
      <c r="AK239" s="9"/>
      <c r="AL239" s="9"/>
      <c r="AM239" s="9"/>
      <c r="AN239" s="9"/>
      <c r="AO239" s="9"/>
      <c r="AP239" s="9"/>
      <c r="AQ239" s="9"/>
    </row>
    <row r="240" spans="1:43" s="10" customFormat="1" ht="60" customHeight="1" x14ac:dyDescent="0.25">
      <c r="A240" s="40" t="s">
        <v>331</v>
      </c>
      <c r="B240" s="41"/>
      <c r="C240" s="42" t="s">
        <v>203</v>
      </c>
      <c r="D240" s="42"/>
      <c r="E240" s="48" t="s">
        <v>411</v>
      </c>
      <c r="F240" s="49"/>
      <c r="G240" s="49"/>
      <c r="H240" s="50"/>
      <c r="I240" s="20">
        <v>538.91</v>
      </c>
      <c r="J240" s="20"/>
      <c r="K240" s="45" t="s">
        <v>143</v>
      </c>
      <c r="L240" s="46"/>
      <c r="M240" s="59" t="s">
        <v>411</v>
      </c>
      <c r="N240" s="60"/>
      <c r="O240" s="60"/>
      <c r="P240" s="61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  <c r="AB240" s="9"/>
      <c r="AC240" s="9"/>
      <c r="AD240" s="9"/>
      <c r="AE240" s="9"/>
      <c r="AF240" s="9"/>
      <c r="AG240" s="9"/>
      <c r="AH240" s="9"/>
      <c r="AI240" s="9"/>
      <c r="AJ240" s="9"/>
      <c r="AK240" s="9"/>
      <c r="AL240" s="9"/>
      <c r="AM240" s="9"/>
      <c r="AN240" s="9"/>
      <c r="AO240" s="9"/>
      <c r="AP240" s="9"/>
      <c r="AQ240" s="9"/>
    </row>
    <row r="241" spans="1:43" s="10" customFormat="1" ht="63.75" customHeight="1" x14ac:dyDescent="0.25">
      <c r="A241" s="40" t="s">
        <v>332</v>
      </c>
      <c r="B241" s="41"/>
      <c r="C241" s="42" t="s">
        <v>203</v>
      </c>
      <c r="D241" s="42"/>
      <c r="E241" s="48" t="s">
        <v>412</v>
      </c>
      <c r="F241" s="49"/>
      <c r="G241" s="49"/>
      <c r="H241" s="50"/>
      <c r="I241" s="20">
        <v>1444.8</v>
      </c>
      <c r="J241" s="20"/>
      <c r="K241" s="45" t="s">
        <v>143</v>
      </c>
      <c r="L241" s="46"/>
      <c r="M241" s="59" t="s">
        <v>412</v>
      </c>
      <c r="N241" s="60"/>
      <c r="O241" s="60"/>
      <c r="P241" s="61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  <c r="AC241" s="9"/>
      <c r="AD241" s="9"/>
      <c r="AE241" s="9"/>
      <c r="AF241" s="9"/>
      <c r="AG241" s="9"/>
      <c r="AH241" s="9"/>
      <c r="AI241" s="9"/>
      <c r="AJ241" s="9"/>
      <c r="AK241" s="9"/>
      <c r="AL241" s="9"/>
      <c r="AM241" s="9"/>
      <c r="AN241" s="9"/>
      <c r="AO241" s="9"/>
      <c r="AP241" s="9"/>
      <c r="AQ241" s="9"/>
    </row>
    <row r="242" spans="1:43" s="10" customFormat="1" ht="63.75" customHeight="1" x14ac:dyDescent="0.25">
      <c r="A242" s="40" t="s">
        <v>333</v>
      </c>
      <c r="B242" s="41"/>
      <c r="C242" s="42" t="s">
        <v>203</v>
      </c>
      <c r="D242" s="42"/>
      <c r="E242" s="48" t="s">
        <v>413</v>
      </c>
      <c r="F242" s="49"/>
      <c r="G242" s="49"/>
      <c r="H242" s="50"/>
      <c r="I242" s="20">
        <v>3190.1</v>
      </c>
      <c r="J242" s="20"/>
      <c r="K242" s="45" t="s">
        <v>143</v>
      </c>
      <c r="L242" s="46"/>
      <c r="M242" s="59" t="s">
        <v>413</v>
      </c>
      <c r="N242" s="60"/>
      <c r="O242" s="60"/>
      <c r="P242" s="61"/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9"/>
      <c r="AB242" s="9"/>
      <c r="AC242" s="9"/>
      <c r="AD242" s="9"/>
      <c r="AE242" s="9"/>
      <c r="AF242" s="9"/>
      <c r="AG242" s="9"/>
      <c r="AH242" s="9"/>
      <c r="AI242" s="9"/>
      <c r="AJ242" s="9"/>
      <c r="AK242" s="9"/>
      <c r="AL242" s="9"/>
      <c r="AM242" s="9"/>
      <c r="AN242" s="9"/>
      <c r="AO242" s="9"/>
      <c r="AP242" s="9"/>
      <c r="AQ242" s="9"/>
    </row>
    <row r="243" spans="1:43" s="10" customFormat="1" ht="45" customHeight="1" x14ac:dyDescent="0.25">
      <c r="A243" s="51" t="s">
        <v>56</v>
      </c>
      <c r="B243" s="52"/>
      <c r="C243" s="53" t="s">
        <v>23</v>
      </c>
      <c r="D243" s="53"/>
      <c r="E243" s="54" t="s">
        <v>121</v>
      </c>
      <c r="F243" s="55"/>
      <c r="G243" s="55"/>
      <c r="H243" s="56"/>
      <c r="I243" s="20">
        <v>1166.8800000000001</v>
      </c>
      <c r="J243" s="20"/>
      <c r="K243" s="57" t="s">
        <v>33</v>
      </c>
      <c r="L243" s="58"/>
      <c r="M243" s="37" t="s">
        <v>121</v>
      </c>
      <c r="N243" s="38"/>
      <c r="O243" s="38"/>
      <c r="P243" s="39"/>
      <c r="Q243" s="9"/>
      <c r="R243" s="9"/>
      <c r="S243" s="9"/>
      <c r="T243" s="9"/>
      <c r="U243" s="9"/>
      <c r="V243" s="9"/>
      <c r="W243" s="9"/>
      <c r="X243" s="9"/>
      <c r="Y243" s="9"/>
      <c r="Z243" s="9"/>
      <c r="AA243" s="9"/>
      <c r="AB243" s="9"/>
      <c r="AC243" s="9"/>
      <c r="AD243" s="9"/>
      <c r="AE243" s="9"/>
      <c r="AF243" s="9"/>
      <c r="AG243" s="9"/>
      <c r="AH243" s="9"/>
      <c r="AI243" s="9"/>
      <c r="AJ243" s="9"/>
      <c r="AK243" s="9"/>
      <c r="AL243" s="9"/>
      <c r="AM243" s="9"/>
      <c r="AN243" s="9"/>
      <c r="AO243" s="9"/>
      <c r="AP243" s="9"/>
      <c r="AQ243" s="9"/>
    </row>
    <row r="244" spans="1:43" s="10" customFormat="1" ht="45" customHeight="1" x14ac:dyDescent="0.25">
      <c r="A244" s="51" t="s">
        <v>362</v>
      </c>
      <c r="B244" s="52"/>
      <c r="C244" s="53" t="s">
        <v>23</v>
      </c>
      <c r="D244" s="53"/>
      <c r="E244" s="54" t="s">
        <v>225</v>
      </c>
      <c r="F244" s="55"/>
      <c r="G244" s="55"/>
      <c r="H244" s="56"/>
      <c r="I244" s="20">
        <v>3315.78</v>
      </c>
      <c r="J244" s="20"/>
      <c r="K244" s="57" t="s">
        <v>33</v>
      </c>
      <c r="L244" s="58"/>
      <c r="M244" s="37" t="s">
        <v>225</v>
      </c>
      <c r="N244" s="38"/>
      <c r="O244" s="38"/>
      <c r="P244" s="39"/>
      <c r="Q244" s="9"/>
      <c r="R244" s="9"/>
      <c r="S244" s="9"/>
      <c r="T244" s="9"/>
      <c r="U244" s="9"/>
      <c r="V244" s="9"/>
      <c r="W244" s="9"/>
      <c r="X244" s="9"/>
      <c r="Y244" s="9"/>
      <c r="Z244" s="9"/>
      <c r="AA244" s="9"/>
      <c r="AB244" s="9"/>
      <c r="AC244" s="9"/>
      <c r="AD244" s="9"/>
      <c r="AE244" s="9"/>
      <c r="AF244" s="9"/>
      <c r="AG244" s="9"/>
      <c r="AH244" s="9"/>
      <c r="AI244" s="9"/>
      <c r="AJ244" s="9"/>
      <c r="AK244" s="9"/>
      <c r="AL244" s="9"/>
      <c r="AM244" s="9"/>
      <c r="AN244" s="9"/>
      <c r="AO244" s="9"/>
      <c r="AP244" s="9"/>
      <c r="AQ244" s="9"/>
    </row>
    <row r="245" spans="1:43" s="10" customFormat="1" ht="57.75" customHeight="1" x14ac:dyDescent="0.25">
      <c r="A245" s="51" t="s">
        <v>194</v>
      </c>
      <c r="B245" s="52"/>
      <c r="C245" s="53" t="s">
        <v>130</v>
      </c>
      <c r="D245" s="53"/>
      <c r="E245" s="54" t="s">
        <v>195</v>
      </c>
      <c r="F245" s="55"/>
      <c r="G245" s="55"/>
      <c r="H245" s="56"/>
      <c r="I245" s="20">
        <v>25262.28</v>
      </c>
      <c r="J245" s="20"/>
      <c r="K245" s="57" t="s">
        <v>139</v>
      </c>
      <c r="L245" s="58"/>
      <c r="M245" s="37" t="s">
        <v>195</v>
      </c>
      <c r="N245" s="38"/>
      <c r="O245" s="38"/>
      <c r="P245" s="39"/>
      <c r="Q245" s="9"/>
      <c r="R245" s="9"/>
      <c r="S245" s="9"/>
      <c r="T245" s="9"/>
      <c r="U245" s="9"/>
      <c r="V245" s="9"/>
      <c r="W245" s="9"/>
      <c r="X245" s="9"/>
      <c r="Y245" s="9"/>
      <c r="Z245" s="9"/>
      <c r="AA245" s="9"/>
      <c r="AB245" s="9"/>
      <c r="AC245" s="9"/>
      <c r="AD245" s="9"/>
      <c r="AE245" s="9"/>
      <c r="AF245" s="9"/>
      <c r="AG245" s="9"/>
      <c r="AH245" s="9"/>
      <c r="AI245" s="9"/>
      <c r="AJ245" s="9"/>
      <c r="AK245" s="9"/>
      <c r="AL245" s="9"/>
      <c r="AM245" s="9"/>
      <c r="AN245" s="9"/>
      <c r="AO245" s="9"/>
      <c r="AP245" s="9"/>
      <c r="AQ245" s="9"/>
    </row>
    <row r="246" spans="1:43" s="10" customFormat="1" ht="56.25" customHeight="1" x14ac:dyDescent="0.25">
      <c r="A246" s="51" t="s">
        <v>197</v>
      </c>
      <c r="B246" s="52"/>
      <c r="C246" s="53" t="s">
        <v>130</v>
      </c>
      <c r="D246" s="53"/>
      <c r="E246" s="54" t="s">
        <v>198</v>
      </c>
      <c r="F246" s="55"/>
      <c r="G246" s="55"/>
      <c r="H246" s="56"/>
      <c r="I246" s="20">
        <v>17857</v>
      </c>
      <c r="J246" s="20"/>
      <c r="K246" s="57" t="s">
        <v>139</v>
      </c>
      <c r="L246" s="58"/>
      <c r="M246" s="37" t="s">
        <v>198</v>
      </c>
      <c r="N246" s="38"/>
      <c r="O246" s="38"/>
      <c r="P246" s="39"/>
      <c r="Q246" s="9"/>
      <c r="R246" s="9"/>
      <c r="S246" s="9"/>
      <c r="T246" s="9"/>
      <c r="U246" s="9"/>
      <c r="V246" s="9"/>
      <c r="W246" s="9"/>
      <c r="X246" s="9"/>
      <c r="Y246" s="9"/>
      <c r="Z246" s="9"/>
      <c r="AA246" s="9"/>
      <c r="AB246" s="9"/>
      <c r="AC246" s="9"/>
      <c r="AD246" s="9"/>
      <c r="AE246" s="9"/>
      <c r="AF246" s="9"/>
      <c r="AG246" s="9"/>
      <c r="AH246" s="9"/>
      <c r="AI246" s="9"/>
      <c r="AJ246" s="9"/>
      <c r="AK246" s="9"/>
      <c r="AL246" s="9"/>
      <c r="AM246" s="9"/>
      <c r="AN246" s="9"/>
      <c r="AO246" s="9"/>
      <c r="AP246" s="9"/>
      <c r="AQ246" s="9"/>
    </row>
    <row r="247" spans="1:43" s="10" customFormat="1" ht="60" customHeight="1" x14ac:dyDescent="0.25">
      <c r="A247" s="51" t="s">
        <v>228</v>
      </c>
      <c r="B247" s="52"/>
      <c r="C247" s="42" t="s">
        <v>37</v>
      </c>
      <c r="D247" s="42"/>
      <c r="E247" s="54" t="s">
        <v>227</v>
      </c>
      <c r="F247" s="55"/>
      <c r="G247" s="55"/>
      <c r="H247" s="56"/>
      <c r="I247" s="20">
        <v>887.25</v>
      </c>
      <c r="J247" s="20"/>
      <c r="K247" s="57" t="s">
        <v>139</v>
      </c>
      <c r="L247" s="58"/>
      <c r="M247" s="37" t="s">
        <v>227</v>
      </c>
      <c r="N247" s="38"/>
      <c r="O247" s="38"/>
      <c r="P247" s="39"/>
      <c r="Q247" s="9"/>
      <c r="R247" s="9"/>
      <c r="S247" s="9"/>
      <c r="T247" s="9"/>
      <c r="U247" s="9"/>
      <c r="V247" s="9"/>
      <c r="W247" s="9"/>
      <c r="X247" s="9"/>
      <c r="Y247" s="9"/>
      <c r="Z247" s="9"/>
      <c r="AA247" s="9"/>
      <c r="AB247" s="9"/>
      <c r="AC247" s="9"/>
      <c r="AD247" s="9"/>
      <c r="AE247" s="9"/>
      <c r="AF247" s="9"/>
      <c r="AG247" s="9"/>
      <c r="AH247" s="9"/>
      <c r="AI247" s="9"/>
      <c r="AJ247" s="9"/>
      <c r="AK247" s="9"/>
      <c r="AL247" s="9"/>
      <c r="AM247" s="9"/>
      <c r="AN247" s="9"/>
      <c r="AO247" s="9"/>
      <c r="AP247" s="9"/>
      <c r="AQ247" s="9"/>
    </row>
    <row r="248" spans="1:43" s="10" customFormat="1" ht="63.75" customHeight="1" x14ac:dyDescent="0.25">
      <c r="A248" s="51" t="s">
        <v>229</v>
      </c>
      <c r="B248" s="52"/>
      <c r="C248" s="42" t="s">
        <v>37</v>
      </c>
      <c r="D248" s="42"/>
      <c r="E248" s="54" t="s">
        <v>227</v>
      </c>
      <c r="F248" s="55"/>
      <c r="G248" s="55"/>
      <c r="H248" s="56"/>
      <c r="I248" s="20">
        <v>40.32</v>
      </c>
      <c r="J248" s="20"/>
      <c r="K248" s="57" t="s">
        <v>139</v>
      </c>
      <c r="L248" s="58"/>
      <c r="M248" s="37" t="s">
        <v>227</v>
      </c>
      <c r="N248" s="38"/>
      <c r="O248" s="38"/>
      <c r="P248" s="39"/>
      <c r="Q248" s="9"/>
      <c r="R248" s="9"/>
      <c r="S248" s="9"/>
      <c r="T248" s="9"/>
      <c r="U248" s="9"/>
      <c r="V248" s="9"/>
      <c r="W248" s="9"/>
      <c r="X248" s="9"/>
      <c r="Y248" s="9"/>
      <c r="Z248" s="9"/>
      <c r="AA248" s="9"/>
      <c r="AB248" s="9"/>
      <c r="AC248" s="9"/>
      <c r="AD248" s="9"/>
      <c r="AE248" s="9"/>
      <c r="AF248" s="9"/>
      <c r="AG248" s="9"/>
      <c r="AH248" s="9"/>
      <c r="AI248" s="9"/>
      <c r="AJ248" s="9"/>
      <c r="AK248" s="9"/>
      <c r="AL248" s="9"/>
      <c r="AM248" s="9"/>
      <c r="AN248" s="9"/>
      <c r="AO248" s="9"/>
      <c r="AP248" s="9"/>
      <c r="AQ248" s="9"/>
    </row>
    <row r="249" spans="1:43" s="10" customFormat="1" ht="63.75" customHeight="1" x14ac:dyDescent="0.25">
      <c r="A249" s="51" t="s">
        <v>230</v>
      </c>
      <c r="B249" s="52"/>
      <c r="C249" s="42" t="s">
        <v>37</v>
      </c>
      <c r="D249" s="42"/>
      <c r="E249" s="54" t="s">
        <v>227</v>
      </c>
      <c r="F249" s="55"/>
      <c r="G249" s="55"/>
      <c r="H249" s="56"/>
      <c r="I249" s="20">
        <v>7.62</v>
      </c>
      <c r="J249" s="20"/>
      <c r="K249" s="57" t="s">
        <v>139</v>
      </c>
      <c r="L249" s="58"/>
      <c r="M249" s="37" t="s">
        <v>227</v>
      </c>
      <c r="N249" s="38"/>
      <c r="O249" s="38"/>
      <c r="P249" s="39"/>
      <c r="Q249" s="9"/>
      <c r="R249" s="9"/>
      <c r="S249" s="9"/>
      <c r="T249" s="9"/>
      <c r="U249" s="9"/>
      <c r="V249" s="9"/>
      <c r="W249" s="9"/>
      <c r="X249" s="9"/>
      <c r="Y249" s="9"/>
      <c r="Z249" s="9"/>
      <c r="AA249" s="9"/>
      <c r="AB249" s="9"/>
      <c r="AC249" s="9"/>
      <c r="AD249" s="9"/>
      <c r="AE249" s="9"/>
      <c r="AF249" s="9"/>
      <c r="AG249" s="9"/>
      <c r="AH249" s="9"/>
      <c r="AI249" s="9"/>
      <c r="AJ249" s="9"/>
      <c r="AK249" s="9"/>
      <c r="AL249" s="9"/>
      <c r="AM249" s="9"/>
      <c r="AN249" s="9"/>
      <c r="AO249" s="9"/>
      <c r="AP249" s="9"/>
      <c r="AQ249" s="9"/>
    </row>
    <row r="250" spans="1:43" s="10" customFormat="1" ht="60" customHeight="1" x14ac:dyDescent="0.25">
      <c r="A250" s="51" t="s">
        <v>231</v>
      </c>
      <c r="B250" s="52"/>
      <c r="C250" s="42" t="s">
        <v>37</v>
      </c>
      <c r="D250" s="42"/>
      <c r="E250" s="54" t="s">
        <v>227</v>
      </c>
      <c r="F250" s="55"/>
      <c r="G250" s="55"/>
      <c r="H250" s="56"/>
      <c r="I250" s="20">
        <v>2.57</v>
      </c>
      <c r="J250" s="20"/>
      <c r="K250" s="57" t="s">
        <v>139</v>
      </c>
      <c r="L250" s="58"/>
      <c r="M250" s="37" t="s">
        <v>227</v>
      </c>
      <c r="N250" s="38"/>
      <c r="O250" s="38"/>
      <c r="P250" s="39"/>
      <c r="Q250" s="9"/>
      <c r="R250" s="9"/>
      <c r="S250" s="9"/>
      <c r="T250" s="9"/>
      <c r="U250" s="9"/>
      <c r="V250" s="9"/>
      <c r="W250" s="9"/>
      <c r="X250" s="9"/>
      <c r="Y250" s="9"/>
      <c r="Z250" s="9"/>
      <c r="AA250" s="9"/>
      <c r="AB250" s="9"/>
      <c r="AC250" s="9"/>
      <c r="AD250" s="9"/>
      <c r="AE250" s="9"/>
      <c r="AF250" s="9"/>
      <c r="AG250" s="9"/>
      <c r="AH250" s="9"/>
      <c r="AI250" s="9"/>
      <c r="AJ250" s="9"/>
      <c r="AK250" s="9"/>
      <c r="AL250" s="9"/>
      <c r="AM250" s="9"/>
      <c r="AN250" s="9"/>
      <c r="AO250" s="9"/>
      <c r="AP250" s="9"/>
      <c r="AQ250" s="9"/>
    </row>
    <row r="251" spans="1:43" s="10" customFormat="1" ht="63.75" customHeight="1" x14ac:dyDescent="0.25">
      <c r="A251" s="51" t="s">
        <v>232</v>
      </c>
      <c r="B251" s="52"/>
      <c r="C251" s="42" t="s">
        <v>37</v>
      </c>
      <c r="D251" s="42"/>
      <c r="E251" s="54" t="s">
        <v>227</v>
      </c>
      <c r="F251" s="55"/>
      <c r="G251" s="55"/>
      <c r="H251" s="56"/>
      <c r="I251" s="20" t="s">
        <v>233</v>
      </c>
      <c r="J251" s="20"/>
      <c r="K251" s="57" t="s">
        <v>139</v>
      </c>
      <c r="L251" s="58"/>
      <c r="M251" s="37" t="s">
        <v>227</v>
      </c>
      <c r="N251" s="38"/>
      <c r="O251" s="38"/>
      <c r="P251" s="39"/>
      <c r="Q251" s="9"/>
      <c r="R251" s="9"/>
      <c r="S251" s="9"/>
      <c r="T251" s="9"/>
      <c r="U251" s="9"/>
      <c r="V251" s="9"/>
      <c r="W251" s="9"/>
      <c r="X251" s="9"/>
      <c r="Y251" s="9"/>
      <c r="Z251" s="9"/>
      <c r="AA251" s="9"/>
      <c r="AB251" s="9"/>
      <c r="AC251" s="9"/>
      <c r="AD251" s="9"/>
      <c r="AE251" s="9"/>
      <c r="AF251" s="9"/>
      <c r="AG251" s="9"/>
      <c r="AH251" s="9"/>
      <c r="AI251" s="9"/>
      <c r="AJ251" s="9"/>
      <c r="AK251" s="9"/>
      <c r="AL251" s="9"/>
      <c r="AM251" s="9"/>
      <c r="AN251" s="9"/>
      <c r="AO251" s="9"/>
      <c r="AP251" s="9"/>
      <c r="AQ251" s="9"/>
    </row>
    <row r="252" spans="1:43" s="10" customFormat="1" ht="63.75" customHeight="1" x14ac:dyDescent="0.25">
      <c r="A252" s="51" t="s">
        <v>234</v>
      </c>
      <c r="B252" s="52"/>
      <c r="C252" s="42" t="s">
        <v>37</v>
      </c>
      <c r="D252" s="42"/>
      <c r="E252" s="54" t="s">
        <v>227</v>
      </c>
      <c r="F252" s="55"/>
      <c r="G252" s="55"/>
      <c r="H252" s="56"/>
      <c r="I252" s="20">
        <v>11.11</v>
      </c>
      <c r="J252" s="20"/>
      <c r="K252" s="57" t="s">
        <v>139</v>
      </c>
      <c r="L252" s="58"/>
      <c r="M252" s="37" t="s">
        <v>227</v>
      </c>
      <c r="N252" s="38"/>
      <c r="O252" s="38"/>
      <c r="P252" s="39"/>
      <c r="Q252" s="9"/>
      <c r="R252" s="9"/>
      <c r="S252" s="9"/>
      <c r="T252" s="9"/>
      <c r="U252" s="9"/>
      <c r="V252" s="9"/>
      <c r="W252" s="9"/>
      <c r="X252" s="9"/>
      <c r="Y252" s="9"/>
      <c r="Z252" s="9"/>
      <c r="AA252" s="9"/>
      <c r="AB252" s="9"/>
      <c r="AC252" s="9"/>
      <c r="AD252" s="9"/>
      <c r="AE252" s="9"/>
      <c r="AF252" s="9"/>
      <c r="AG252" s="9"/>
      <c r="AH252" s="9"/>
      <c r="AI252" s="9"/>
      <c r="AJ252" s="9"/>
      <c r="AK252" s="9"/>
      <c r="AL252" s="9"/>
      <c r="AM252" s="9"/>
      <c r="AN252" s="9"/>
      <c r="AO252" s="9"/>
      <c r="AP252" s="9"/>
      <c r="AQ252" s="9"/>
    </row>
    <row r="253" spans="1:43" s="10" customFormat="1" ht="65.25" customHeight="1" x14ac:dyDescent="0.25">
      <c r="A253" s="51" t="s">
        <v>235</v>
      </c>
      <c r="B253" s="52"/>
      <c r="C253" s="42" t="s">
        <v>37</v>
      </c>
      <c r="D253" s="42"/>
      <c r="E253" s="54" t="s">
        <v>227</v>
      </c>
      <c r="F253" s="55"/>
      <c r="G253" s="55"/>
      <c r="H253" s="56"/>
      <c r="I253" s="20">
        <v>22.4</v>
      </c>
      <c r="J253" s="20"/>
      <c r="K253" s="57" t="s">
        <v>139</v>
      </c>
      <c r="L253" s="58"/>
      <c r="M253" s="37" t="s">
        <v>227</v>
      </c>
      <c r="N253" s="38"/>
      <c r="O253" s="38"/>
      <c r="P253" s="39"/>
      <c r="Q253" s="9"/>
      <c r="R253" s="9"/>
      <c r="S253" s="9"/>
      <c r="T253" s="9"/>
      <c r="U253" s="9"/>
      <c r="V253" s="9"/>
      <c r="W253" s="9"/>
      <c r="X253" s="9"/>
      <c r="Y253" s="9"/>
      <c r="Z253" s="9"/>
      <c r="AA253" s="9"/>
      <c r="AB253" s="9"/>
      <c r="AC253" s="9"/>
      <c r="AD253" s="9"/>
      <c r="AE253" s="9"/>
      <c r="AF253" s="9"/>
      <c r="AG253" s="9"/>
      <c r="AH253" s="9"/>
      <c r="AI253" s="9"/>
      <c r="AJ253" s="9"/>
      <c r="AK253" s="9"/>
      <c r="AL253" s="9"/>
      <c r="AM253" s="9"/>
      <c r="AN253" s="9"/>
      <c r="AO253" s="9"/>
      <c r="AP253" s="9"/>
      <c r="AQ253" s="9"/>
    </row>
    <row r="254" spans="1:43" s="10" customFormat="1" ht="56.25" customHeight="1" x14ac:dyDescent="0.25">
      <c r="A254" s="51" t="s">
        <v>236</v>
      </c>
      <c r="B254" s="52"/>
      <c r="C254" s="53" t="s">
        <v>237</v>
      </c>
      <c r="D254" s="53"/>
      <c r="E254" s="54" t="s">
        <v>238</v>
      </c>
      <c r="F254" s="55"/>
      <c r="G254" s="55"/>
      <c r="H254" s="56"/>
      <c r="I254" s="20">
        <v>3186.16</v>
      </c>
      <c r="J254" s="20"/>
      <c r="K254" s="57" t="s">
        <v>139</v>
      </c>
      <c r="L254" s="58"/>
      <c r="M254" s="37" t="s">
        <v>238</v>
      </c>
      <c r="N254" s="38"/>
      <c r="O254" s="38"/>
      <c r="P254" s="39"/>
      <c r="Q254" s="9"/>
      <c r="R254" s="9"/>
      <c r="S254" s="9"/>
      <c r="T254" s="9"/>
      <c r="U254" s="9"/>
      <c r="V254" s="9"/>
      <c r="W254" s="9"/>
      <c r="X254" s="9"/>
      <c r="Y254" s="9"/>
      <c r="Z254" s="9"/>
      <c r="AA254" s="9"/>
      <c r="AB254" s="9"/>
      <c r="AC254" s="9"/>
      <c r="AD254" s="9"/>
      <c r="AE254" s="9"/>
      <c r="AF254" s="9"/>
      <c r="AG254" s="9"/>
      <c r="AH254" s="9"/>
      <c r="AI254" s="9"/>
      <c r="AJ254" s="9"/>
      <c r="AK254" s="9"/>
      <c r="AL254" s="9"/>
      <c r="AM254" s="9"/>
      <c r="AN254" s="9"/>
      <c r="AO254" s="9"/>
      <c r="AP254" s="9"/>
      <c r="AQ254" s="9"/>
    </row>
    <row r="255" spans="1:43" s="10" customFormat="1" ht="101.25" customHeight="1" x14ac:dyDescent="0.25">
      <c r="A255" s="51" t="s">
        <v>240</v>
      </c>
      <c r="B255" s="52"/>
      <c r="C255" s="53" t="s">
        <v>237</v>
      </c>
      <c r="D255" s="53"/>
      <c r="E255" s="54" t="s">
        <v>478</v>
      </c>
      <c r="F255" s="55"/>
      <c r="G255" s="55"/>
      <c r="H255" s="56"/>
      <c r="I255" s="20">
        <v>17857.14</v>
      </c>
      <c r="J255" s="20"/>
      <c r="K255" s="57" t="s">
        <v>139</v>
      </c>
      <c r="L255" s="58"/>
      <c r="M255" s="37" t="s">
        <v>479</v>
      </c>
      <c r="N255" s="38"/>
      <c r="O255" s="38"/>
      <c r="P255" s="39"/>
      <c r="Q255" s="9"/>
      <c r="R255" s="9"/>
      <c r="S255" s="9"/>
      <c r="T255" s="9"/>
      <c r="U255" s="9"/>
      <c r="V255" s="9"/>
      <c r="W255" s="9"/>
      <c r="X255" s="9"/>
      <c r="Y255" s="9"/>
      <c r="Z255" s="9"/>
      <c r="AA255" s="9"/>
      <c r="AB255" s="9"/>
      <c r="AC255" s="9"/>
      <c r="AD255" s="9"/>
      <c r="AE255" s="9"/>
      <c r="AF255" s="9"/>
      <c r="AG255" s="9"/>
      <c r="AH255" s="9"/>
      <c r="AI255" s="9"/>
      <c r="AJ255" s="9"/>
      <c r="AK255" s="9"/>
      <c r="AL255" s="9"/>
      <c r="AM255" s="9"/>
      <c r="AN255" s="9"/>
      <c r="AO255" s="9"/>
      <c r="AP255" s="9"/>
      <c r="AQ255" s="9"/>
    </row>
    <row r="256" spans="1:43" s="10" customFormat="1" ht="45" customHeight="1" x14ac:dyDescent="0.25">
      <c r="A256" s="51" t="s">
        <v>363</v>
      </c>
      <c r="B256" s="52"/>
      <c r="C256" s="42" t="s">
        <v>37</v>
      </c>
      <c r="D256" s="42"/>
      <c r="E256" s="54" t="s">
        <v>364</v>
      </c>
      <c r="F256" s="55"/>
      <c r="G256" s="55"/>
      <c r="H256" s="56"/>
      <c r="I256" s="20">
        <v>3500.48</v>
      </c>
      <c r="J256" s="20"/>
      <c r="K256" s="57" t="s">
        <v>223</v>
      </c>
      <c r="L256" s="58"/>
      <c r="M256" s="37" t="s">
        <v>364</v>
      </c>
      <c r="N256" s="38"/>
      <c r="O256" s="38"/>
      <c r="P256" s="39"/>
      <c r="Q256" s="9"/>
      <c r="R256" s="9"/>
      <c r="S256" s="9"/>
      <c r="T256" s="9"/>
      <c r="U256" s="9"/>
      <c r="V256" s="9"/>
      <c r="W256" s="9"/>
      <c r="X256" s="9"/>
      <c r="Y256" s="9"/>
      <c r="Z256" s="9"/>
      <c r="AA256" s="9"/>
      <c r="AB256" s="9"/>
      <c r="AC256" s="9"/>
      <c r="AD256" s="9"/>
      <c r="AE256" s="9"/>
      <c r="AF256" s="9"/>
      <c r="AG256" s="9"/>
      <c r="AH256" s="9"/>
      <c r="AI256" s="9"/>
      <c r="AJ256" s="9"/>
      <c r="AK256" s="9"/>
      <c r="AL256" s="9"/>
      <c r="AM256" s="9"/>
      <c r="AN256" s="9"/>
      <c r="AO256" s="9"/>
      <c r="AP256" s="9"/>
      <c r="AQ256" s="9"/>
    </row>
    <row r="257" spans="1:43" s="10" customFormat="1" ht="45" customHeight="1" x14ac:dyDescent="0.25">
      <c r="A257" s="51" t="s">
        <v>365</v>
      </c>
      <c r="B257" s="52"/>
      <c r="C257" s="42" t="s">
        <v>37</v>
      </c>
      <c r="D257" s="42"/>
      <c r="E257" s="54" t="s">
        <v>225</v>
      </c>
      <c r="F257" s="55"/>
      <c r="G257" s="55"/>
      <c r="H257" s="56"/>
      <c r="I257" s="20">
        <v>3315.78</v>
      </c>
      <c r="J257" s="20"/>
      <c r="K257" s="57" t="s">
        <v>223</v>
      </c>
      <c r="L257" s="58"/>
      <c r="M257" s="37" t="s">
        <v>225</v>
      </c>
      <c r="N257" s="38"/>
      <c r="O257" s="38"/>
      <c r="P257" s="39"/>
      <c r="Q257" s="9"/>
      <c r="R257" s="9"/>
      <c r="S257" s="9"/>
      <c r="T257" s="9"/>
      <c r="U257" s="9"/>
      <c r="V257" s="9"/>
      <c r="W257" s="9"/>
      <c r="X257" s="9"/>
      <c r="Y257" s="9"/>
      <c r="Z257" s="9"/>
      <c r="AA257" s="9"/>
      <c r="AB257" s="9"/>
      <c r="AC257" s="9"/>
      <c r="AD257" s="9"/>
      <c r="AE257" s="9"/>
      <c r="AF257" s="9"/>
      <c r="AG257" s="9"/>
      <c r="AH257" s="9"/>
      <c r="AI257" s="9"/>
      <c r="AJ257" s="9"/>
      <c r="AK257" s="9"/>
      <c r="AL257" s="9"/>
      <c r="AM257" s="9"/>
      <c r="AN257" s="9"/>
      <c r="AO257" s="9"/>
      <c r="AP257" s="9"/>
      <c r="AQ257" s="9"/>
    </row>
    <row r="258" spans="1:43" s="10" customFormat="1" ht="45" customHeight="1" x14ac:dyDescent="0.25">
      <c r="A258" s="51" t="s">
        <v>346</v>
      </c>
      <c r="B258" s="52"/>
      <c r="C258" s="42" t="s">
        <v>37</v>
      </c>
      <c r="D258" s="42"/>
      <c r="E258" s="54" t="s">
        <v>347</v>
      </c>
      <c r="F258" s="55"/>
      <c r="G258" s="55"/>
      <c r="H258" s="56"/>
      <c r="I258" s="20">
        <v>2415.66</v>
      </c>
      <c r="J258" s="20"/>
      <c r="K258" s="72" t="s">
        <v>217</v>
      </c>
      <c r="L258" s="73"/>
      <c r="M258" s="37" t="s">
        <v>347</v>
      </c>
      <c r="N258" s="38"/>
      <c r="O258" s="38"/>
      <c r="P258" s="39"/>
      <c r="Q258" s="9"/>
      <c r="R258" s="9"/>
      <c r="S258" s="9"/>
      <c r="T258" s="9"/>
      <c r="U258" s="9"/>
      <c r="V258" s="9"/>
      <c r="W258" s="9"/>
      <c r="X258" s="9"/>
      <c r="Y258" s="9"/>
      <c r="Z258" s="9"/>
      <c r="AA258" s="9"/>
      <c r="AB258" s="9"/>
      <c r="AC258" s="9"/>
      <c r="AD258" s="9"/>
      <c r="AE258" s="9"/>
      <c r="AF258" s="9"/>
      <c r="AG258" s="9"/>
      <c r="AH258" s="9"/>
      <c r="AI258" s="9"/>
      <c r="AJ258" s="9"/>
      <c r="AK258" s="9"/>
      <c r="AL258" s="9"/>
      <c r="AM258" s="9"/>
      <c r="AN258" s="9"/>
      <c r="AO258" s="9"/>
      <c r="AP258" s="9"/>
      <c r="AQ258" s="9"/>
    </row>
    <row r="259" spans="1:43" s="10" customFormat="1" ht="45" customHeight="1" x14ac:dyDescent="0.25">
      <c r="A259" s="51" t="s">
        <v>348</v>
      </c>
      <c r="B259" s="52"/>
      <c r="C259" s="42" t="s">
        <v>37</v>
      </c>
      <c r="D259" s="42"/>
      <c r="E259" s="54" t="s">
        <v>349</v>
      </c>
      <c r="F259" s="55"/>
      <c r="G259" s="55"/>
      <c r="H259" s="56"/>
      <c r="I259" s="20">
        <v>17853.599999999999</v>
      </c>
      <c r="J259" s="20"/>
      <c r="K259" s="72" t="s">
        <v>217</v>
      </c>
      <c r="L259" s="73"/>
      <c r="M259" s="37" t="s">
        <v>349</v>
      </c>
      <c r="N259" s="38"/>
      <c r="O259" s="38"/>
      <c r="P259" s="39"/>
      <c r="Q259" s="9"/>
      <c r="R259" s="9"/>
      <c r="S259" s="9"/>
      <c r="T259" s="9"/>
      <c r="U259" s="9"/>
      <c r="V259" s="9"/>
      <c r="W259" s="9"/>
      <c r="X259" s="9"/>
      <c r="Y259" s="9"/>
      <c r="Z259" s="9"/>
      <c r="AA259" s="9"/>
      <c r="AB259" s="9"/>
      <c r="AC259" s="9"/>
      <c r="AD259" s="9"/>
      <c r="AE259" s="9"/>
      <c r="AF259" s="9"/>
      <c r="AG259" s="9"/>
      <c r="AH259" s="9"/>
      <c r="AI259" s="9"/>
      <c r="AJ259" s="9"/>
      <c r="AK259" s="9"/>
      <c r="AL259" s="9"/>
      <c r="AM259" s="9"/>
      <c r="AN259" s="9"/>
      <c r="AO259" s="9"/>
      <c r="AP259" s="9"/>
      <c r="AQ259" s="9"/>
    </row>
    <row r="260" spans="1:43" s="10" customFormat="1" ht="45" customHeight="1" x14ac:dyDescent="0.25">
      <c r="A260" s="51" t="s">
        <v>350</v>
      </c>
      <c r="B260" s="52"/>
      <c r="C260" s="42" t="s">
        <v>37</v>
      </c>
      <c r="D260" s="42"/>
      <c r="E260" s="54" t="s">
        <v>351</v>
      </c>
      <c r="F260" s="55"/>
      <c r="G260" s="55"/>
      <c r="H260" s="56"/>
      <c r="I260" s="20">
        <v>665</v>
      </c>
      <c r="J260" s="20"/>
      <c r="K260" s="72" t="s">
        <v>217</v>
      </c>
      <c r="L260" s="73"/>
      <c r="M260" s="37" t="s">
        <v>351</v>
      </c>
      <c r="N260" s="38"/>
      <c r="O260" s="38"/>
      <c r="P260" s="39"/>
      <c r="Q260" s="9"/>
      <c r="R260" s="9"/>
      <c r="S260" s="9"/>
      <c r="T260" s="9"/>
      <c r="U260" s="9"/>
      <c r="V260" s="9"/>
      <c r="W260" s="9"/>
      <c r="X260" s="9"/>
      <c r="Y260" s="9"/>
      <c r="Z260" s="9"/>
      <c r="AA260" s="9"/>
      <c r="AB260" s="9"/>
      <c r="AC260" s="9"/>
      <c r="AD260" s="9"/>
      <c r="AE260" s="9"/>
      <c r="AF260" s="9"/>
      <c r="AG260" s="9"/>
      <c r="AH260" s="9"/>
      <c r="AI260" s="9"/>
      <c r="AJ260" s="9"/>
      <c r="AK260" s="9"/>
      <c r="AL260" s="9"/>
      <c r="AM260" s="9"/>
      <c r="AN260" s="9"/>
      <c r="AO260" s="9"/>
      <c r="AP260" s="9"/>
      <c r="AQ260" s="9"/>
    </row>
    <row r="261" spans="1:43" s="10" customFormat="1" ht="45" customHeight="1" x14ac:dyDescent="0.25">
      <c r="A261" s="143" t="s">
        <v>352</v>
      </c>
      <c r="B261" s="144"/>
      <c r="C261" s="42" t="s">
        <v>37</v>
      </c>
      <c r="D261" s="42"/>
      <c r="E261" s="145" t="s">
        <v>477</v>
      </c>
      <c r="F261" s="145"/>
      <c r="G261" s="145"/>
      <c r="H261" s="145"/>
      <c r="I261" s="20">
        <v>31405.9</v>
      </c>
      <c r="J261" s="20"/>
      <c r="K261" s="72" t="s">
        <v>217</v>
      </c>
      <c r="L261" s="73"/>
      <c r="M261" s="37" t="s">
        <v>477</v>
      </c>
      <c r="N261" s="38"/>
      <c r="O261" s="38"/>
      <c r="P261" s="39"/>
      <c r="Q261" s="9"/>
      <c r="R261" s="9"/>
      <c r="S261" s="9"/>
      <c r="T261" s="9"/>
      <c r="U261" s="9"/>
      <c r="V261" s="9"/>
      <c r="W261" s="9"/>
      <c r="X261" s="9"/>
      <c r="Y261" s="9"/>
      <c r="Z261" s="9"/>
      <c r="AA261" s="9"/>
      <c r="AB261" s="9"/>
      <c r="AC261" s="9"/>
      <c r="AD261" s="9"/>
      <c r="AE261" s="9"/>
      <c r="AF261" s="9"/>
      <c r="AG261" s="9"/>
      <c r="AH261" s="9"/>
      <c r="AI261" s="9"/>
      <c r="AJ261" s="9"/>
      <c r="AK261" s="9"/>
      <c r="AL261" s="9"/>
      <c r="AM261" s="9"/>
      <c r="AN261" s="9"/>
      <c r="AO261" s="9"/>
      <c r="AP261" s="9"/>
      <c r="AQ261" s="9"/>
    </row>
    <row r="262" spans="1:43" s="10" customFormat="1" ht="45" customHeight="1" x14ac:dyDescent="0.25">
      <c r="A262" s="64" t="s">
        <v>353</v>
      </c>
      <c r="B262" s="50"/>
      <c r="C262" s="42" t="s">
        <v>37</v>
      </c>
      <c r="D262" s="42"/>
      <c r="E262" s="48" t="s">
        <v>91</v>
      </c>
      <c r="F262" s="49"/>
      <c r="G262" s="49"/>
      <c r="H262" s="50"/>
      <c r="I262" s="20" t="s">
        <v>354</v>
      </c>
      <c r="J262" s="20"/>
      <c r="K262" s="62" t="s">
        <v>25</v>
      </c>
      <c r="L262" s="63"/>
      <c r="M262" s="59" t="s">
        <v>455</v>
      </c>
      <c r="N262" s="60"/>
      <c r="O262" s="60"/>
      <c r="P262" s="61"/>
      <c r="Q262" s="9"/>
      <c r="R262" s="9"/>
      <c r="S262" s="9"/>
      <c r="T262" s="9"/>
      <c r="U262" s="9"/>
      <c r="V262" s="9"/>
      <c r="W262" s="9"/>
      <c r="X262" s="9"/>
      <c r="Y262" s="9"/>
      <c r="Z262" s="9"/>
      <c r="AA262" s="9"/>
      <c r="AB262" s="9"/>
      <c r="AC262" s="9"/>
      <c r="AD262" s="9"/>
      <c r="AE262" s="9"/>
      <c r="AF262" s="9"/>
      <c r="AG262" s="9"/>
      <c r="AH262" s="9"/>
      <c r="AI262" s="9"/>
      <c r="AJ262" s="9"/>
      <c r="AK262" s="9"/>
      <c r="AL262" s="9"/>
      <c r="AM262" s="9"/>
      <c r="AN262" s="9"/>
      <c r="AO262" s="9"/>
      <c r="AP262" s="9"/>
      <c r="AQ262" s="9"/>
    </row>
    <row r="263" spans="1:43" s="10" customFormat="1" ht="45" customHeight="1" x14ac:dyDescent="0.25">
      <c r="A263" s="64" t="s">
        <v>334</v>
      </c>
      <c r="B263" s="50"/>
      <c r="C263" s="42" t="s">
        <v>37</v>
      </c>
      <c r="D263" s="42"/>
      <c r="E263" s="48" t="s">
        <v>455</v>
      </c>
      <c r="F263" s="49"/>
      <c r="G263" s="49"/>
      <c r="H263" s="50"/>
      <c r="I263" s="20" t="s">
        <v>354</v>
      </c>
      <c r="J263" s="20"/>
      <c r="K263" s="62" t="s">
        <v>25</v>
      </c>
      <c r="L263" s="63"/>
      <c r="M263" s="59" t="s">
        <v>455</v>
      </c>
      <c r="N263" s="60"/>
      <c r="O263" s="60"/>
      <c r="P263" s="61"/>
      <c r="Q263" s="9"/>
      <c r="R263" s="9"/>
      <c r="S263" s="9"/>
      <c r="T263" s="9"/>
      <c r="U263" s="9"/>
      <c r="V263" s="9"/>
      <c r="W263" s="9"/>
      <c r="X263" s="9"/>
      <c r="Y263" s="9"/>
      <c r="Z263" s="9"/>
      <c r="AA263" s="9"/>
      <c r="AB263" s="9"/>
      <c r="AC263" s="9"/>
      <c r="AD263" s="9"/>
      <c r="AE263" s="9"/>
      <c r="AF263" s="9"/>
      <c r="AG263" s="9"/>
      <c r="AH263" s="9"/>
      <c r="AI263" s="9"/>
      <c r="AJ263" s="9"/>
      <c r="AK263" s="9"/>
      <c r="AL263" s="9"/>
      <c r="AM263" s="9"/>
      <c r="AN263" s="9"/>
      <c r="AO263" s="9"/>
      <c r="AP263" s="9"/>
      <c r="AQ263" s="9"/>
    </row>
    <row r="264" spans="1:43" s="10" customFormat="1" ht="45" customHeight="1" x14ac:dyDescent="0.25">
      <c r="A264" s="64" t="s">
        <v>355</v>
      </c>
      <c r="B264" s="50"/>
      <c r="C264" s="42" t="s">
        <v>37</v>
      </c>
      <c r="D264" s="42"/>
      <c r="E264" s="48" t="s">
        <v>28</v>
      </c>
      <c r="F264" s="49"/>
      <c r="G264" s="49"/>
      <c r="H264" s="50"/>
      <c r="I264" s="20">
        <v>30.27</v>
      </c>
      <c r="J264" s="20"/>
      <c r="K264" s="62" t="s">
        <v>25</v>
      </c>
      <c r="L264" s="63"/>
      <c r="M264" s="59" t="s">
        <v>445</v>
      </c>
      <c r="N264" s="102"/>
      <c r="O264" s="102"/>
      <c r="P264" s="103"/>
      <c r="Q264" s="9"/>
      <c r="R264" s="9"/>
      <c r="S264" s="9"/>
      <c r="T264" s="9"/>
      <c r="U264" s="9"/>
      <c r="V264" s="9"/>
      <c r="W264" s="9"/>
      <c r="X264" s="9"/>
      <c r="Y264" s="9"/>
      <c r="Z264" s="9"/>
      <c r="AA264" s="9"/>
      <c r="AB264" s="9"/>
      <c r="AC264" s="9"/>
      <c r="AD264" s="9"/>
      <c r="AE264" s="9"/>
      <c r="AF264" s="9"/>
      <c r="AG264" s="9"/>
      <c r="AH264" s="9"/>
      <c r="AI264" s="9"/>
      <c r="AJ264" s="9"/>
      <c r="AK264" s="9"/>
      <c r="AL264" s="9"/>
      <c r="AM264" s="9"/>
      <c r="AN264" s="9"/>
      <c r="AO264" s="9"/>
      <c r="AP264" s="9"/>
      <c r="AQ264" s="9"/>
    </row>
    <row r="265" spans="1:43" s="10" customFormat="1" ht="45" customHeight="1" x14ac:dyDescent="0.25">
      <c r="A265" s="64" t="s">
        <v>356</v>
      </c>
      <c r="B265" s="50"/>
      <c r="C265" s="42" t="s">
        <v>37</v>
      </c>
      <c r="D265" s="42"/>
      <c r="E265" s="48" t="s">
        <v>28</v>
      </c>
      <c r="F265" s="49"/>
      <c r="G265" s="49"/>
      <c r="H265" s="50"/>
      <c r="I265" s="20">
        <v>17.940000000000001</v>
      </c>
      <c r="J265" s="20"/>
      <c r="K265" s="62" t="s">
        <v>25</v>
      </c>
      <c r="L265" s="63"/>
      <c r="M265" s="59" t="s">
        <v>445</v>
      </c>
      <c r="N265" s="102"/>
      <c r="O265" s="102"/>
      <c r="P265" s="103"/>
      <c r="Q265" s="9"/>
      <c r="R265" s="9"/>
      <c r="S265" s="9"/>
      <c r="T265" s="9"/>
      <c r="U265" s="9"/>
      <c r="V265" s="9"/>
      <c r="W265" s="9"/>
      <c r="X265" s="9"/>
      <c r="Y265" s="9"/>
      <c r="Z265" s="9"/>
      <c r="AA265" s="9"/>
      <c r="AB265" s="9"/>
      <c r="AC265" s="9"/>
      <c r="AD265" s="9"/>
      <c r="AE265" s="9"/>
      <c r="AF265" s="9"/>
      <c r="AG265" s="9"/>
      <c r="AH265" s="9"/>
      <c r="AI265" s="9"/>
      <c r="AJ265" s="9"/>
      <c r="AK265" s="9"/>
      <c r="AL265" s="9"/>
      <c r="AM265" s="9"/>
      <c r="AN265" s="9"/>
      <c r="AO265" s="9"/>
      <c r="AP265" s="9"/>
      <c r="AQ265" s="9"/>
    </row>
    <row r="266" spans="1:43" s="10" customFormat="1" ht="45" customHeight="1" x14ac:dyDescent="0.25">
      <c r="A266" s="64" t="s">
        <v>357</v>
      </c>
      <c r="B266" s="50"/>
      <c r="C266" s="42" t="s">
        <v>37</v>
      </c>
      <c r="D266" s="42"/>
      <c r="E266" s="48" t="s">
        <v>28</v>
      </c>
      <c r="F266" s="49"/>
      <c r="G266" s="49"/>
      <c r="H266" s="50"/>
      <c r="I266" s="20">
        <v>42.89</v>
      </c>
      <c r="J266" s="20"/>
      <c r="K266" s="62" t="s">
        <v>25</v>
      </c>
      <c r="L266" s="63"/>
      <c r="M266" s="59" t="s">
        <v>445</v>
      </c>
      <c r="N266" s="102"/>
      <c r="O266" s="102"/>
      <c r="P266" s="103"/>
      <c r="Q266" s="9"/>
      <c r="R266" s="9"/>
      <c r="S266" s="9"/>
      <c r="T266" s="9"/>
      <c r="U266" s="9"/>
      <c r="V266" s="9"/>
      <c r="W266" s="9"/>
      <c r="X266" s="9"/>
      <c r="Y266" s="9"/>
      <c r="Z266" s="9"/>
      <c r="AA266" s="9"/>
      <c r="AB266" s="9"/>
      <c r="AC266" s="9"/>
      <c r="AD266" s="9"/>
      <c r="AE266" s="9"/>
      <c r="AF266" s="9"/>
      <c r="AG266" s="9"/>
      <c r="AH266" s="9"/>
      <c r="AI266" s="9"/>
      <c r="AJ266" s="9"/>
      <c r="AK266" s="9"/>
      <c r="AL266" s="9"/>
      <c r="AM266" s="9"/>
      <c r="AN266" s="9"/>
      <c r="AO266" s="9"/>
      <c r="AP266" s="9"/>
      <c r="AQ266" s="9"/>
    </row>
    <row r="267" spans="1:43" s="10" customFormat="1" ht="45" customHeight="1" x14ac:dyDescent="0.25">
      <c r="A267" s="64" t="s">
        <v>358</v>
      </c>
      <c r="B267" s="50"/>
      <c r="C267" s="42" t="s">
        <v>37</v>
      </c>
      <c r="D267" s="42"/>
      <c r="E267" s="48" t="s">
        <v>445</v>
      </c>
      <c r="F267" s="49"/>
      <c r="G267" s="49"/>
      <c r="H267" s="50"/>
      <c r="I267" s="20">
        <v>25.15</v>
      </c>
      <c r="J267" s="20"/>
      <c r="K267" s="62" t="s">
        <v>25</v>
      </c>
      <c r="L267" s="63"/>
      <c r="M267" s="59" t="s">
        <v>445</v>
      </c>
      <c r="N267" s="102"/>
      <c r="O267" s="102"/>
      <c r="P267" s="103"/>
      <c r="Q267" s="9"/>
      <c r="R267" s="9"/>
      <c r="S267" s="9"/>
      <c r="T267" s="9"/>
      <c r="U267" s="9"/>
      <c r="V267" s="9"/>
      <c r="W267" s="9"/>
      <c r="X267" s="9"/>
      <c r="Y267" s="9"/>
      <c r="Z267" s="9"/>
      <c r="AA267" s="9"/>
      <c r="AB267" s="9"/>
      <c r="AC267" s="9"/>
      <c r="AD267" s="9"/>
      <c r="AE267" s="9"/>
      <c r="AF267" s="9"/>
      <c r="AG267" s="9"/>
      <c r="AH267" s="9"/>
      <c r="AI267" s="9"/>
      <c r="AJ267" s="9"/>
      <c r="AK267" s="9"/>
      <c r="AL267" s="9"/>
      <c r="AM267" s="9"/>
      <c r="AN267" s="9"/>
      <c r="AO267" s="9"/>
      <c r="AP267" s="9"/>
      <c r="AQ267" s="9"/>
    </row>
    <row r="268" spans="1:43" s="10" customFormat="1" ht="45" customHeight="1" x14ac:dyDescent="0.25">
      <c r="A268" s="64" t="s">
        <v>359</v>
      </c>
      <c r="B268" s="50"/>
      <c r="C268" s="42" t="s">
        <v>37</v>
      </c>
      <c r="D268" s="42"/>
      <c r="E268" s="48" t="s">
        <v>360</v>
      </c>
      <c r="F268" s="49"/>
      <c r="G268" s="49"/>
      <c r="H268" s="50"/>
      <c r="I268" s="20">
        <v>1569.39</v>
      </c>
      <c r="J268" s="20"/>
      <c r="K268" s="62" t="s">
        <v>25</v>
      </c>
      <c r="L268" s="63"/>
      <c r="M268" s="59" t="s">
        <v>360</v>
      </c>
      <c r="N268" s="102"/>
      <c r="O268" s="102"/>
      <c r="P268" s="103"/>
      <c r="Q268" s="9"/>
      <c r="R268" s="9"/>
      <c r="S268" s="9"/>
      <c r="T268" s="9"/>
      <c r="U268" s="9"/>
      <c r="V268" s="9"/>
      <c r="W268" s="9"/>
      <c r="X268" s="9"/>
      <c r="Y268" s="9"/>
      <c r="Z268" s="9"/>
      <c r="AA268" s="9"/>
      <c r="AB268" s="9"/>
      <c r="AC268" s="9"/>
      <c r="AD268" s="9"/>
      <c r="AE268" s="9"/>
      <c r="AF268" s="9"/>
      <c r="AG268" s="9"/>
      <c r="AH268" s="9"/>
      <c r="AI268" s="9"/>
      <c r="AJ268" s="9"/>
      <c r="AK268" s="9"/>
      <c r="AL268" s="9"/>
      <c r="AM268" s="9"/>
      <c r="AN268" s="9"/>
      <c r="AO268" s="9"/>
      <c r="AP268" s="9"/>
      <c r="AQ268" s="9"/>
    </row>
    <row r="269" spans="1:43" s="10" customFormat="1" ht="45" customHeight="1" x14ac:dyDescent="0.25">
      <c r="A269" s="64" t="s">
        <v>342</v>
      </c>
      <c r="B269" s="50"/>
      <c r="C269" s="42" t="s">
        <v>37</v>
      </c>
      <c r="D269" s="42"/>
      <c r="E269" s="48" t="s">
        <v>360</v>
      </c>
      <c r="F269" s="49"/>
      <c r="G269" s="49"/>
      <c r="H269" s="50"/>
      <c r="I269" s="20">
        <v>18832.68</v>
      </c>
      <c r="J269" s="20"/>
      <c r="K269" s="62" t="s">
        <v>25</v>
      </c>
      <c r="L269" s="63"/>
      <c r="M269" s="59" t="s">
        <v>360</v>
      </c>
      <c r="N269" s="102"/>
      <c r="O269" s="102"/>
      <c r="P269" s="103"/>
      <c r="Q269" s="9"/>
      <c r="R269" s="9"/>
      <c r="S269" s="9"/>
      <c r="T269" s="9"/>
      <c r="U269" s="9"/>
      <c r="V269" s="9"/>
      <c r="W269" s="9"/>
      <c r="X269" s="9"/>
      <c r="Y269" s="9"/>
      <c r="Z269" s="9"/>
      <c r="AA269" s="9"/>
      <c r="AB269" s="9"/>
      <c r="AC269" s="9"/>
      <c r="AD269" s="9"/>
      <c r="AE269" s="9"/>
      <c r="AF269" s="9"/>
      <c r="AG269" s="9"/>
      <c r="AH269" s="9"/>
      <c r="AI269" s="9"/>
      <c r="AJ269" s="9"/>
      <c r="AK269" s="9"/>
      <c r="AL269" s="9"/>
      <c r="AM269" s="9"/>
      <c r="AN269" s="9"/>
      <c r="AO269" s="9"/>
      <c r="AP269" s="9"/>
      <c r="AQ269" s="9"/>
    </row>
    <row r="270" spans="1:43" s="10" customFormat="1" ht="45" customHeight="1" x14ac:dyDescent="0.25">
      <c r="A270" s="64" t="s">
        <v>345</v>
      </c>
      <c r="B270" s="50"/>
      <c r="C270" s="42" t="s">
        <v>37</v>
      </c>
      <c r="D270" s="42"/>
      <c r="E270" s="48" t="s">
        <v>360</v>
      </c>
      <c r="F270" s="49"/>
      <c r="G270" s="49"/>
      <c r="H270" s="50"/>
      <c r="I270" s="20">
        <v>18832.68</v>
      </c>
      <c r="J270" s="20"/>
      <c r="K270" s="62" t="s">
        <v>25</v>
      </c>
      <c r="L270" s="63"/>
      <c r="M270" s="59" t="s">
        <v>360</v>
      </c>
      <c r="N270" s="102"/>
      <c r="O270" s="102"/>
      <c r="P270" s="103"/>
      <c r="Q270" s="9"/>
      <c r="R270" s="9"/>
      <c r="S270" s="9"/>
      <c r="T270" s="9"/>
      <c r="U270" s="9"/>
      <c r="V270" s="9"/>
      <c r="W270" s="9"/>
      <c r="X270" s="9"/>
      <c r="Y270" s="9"/>
      <c r="Z270" s="9"/>
      <c r="AA270" s="9"/>
      <c r="AB270" s="9"/>
      <c r="AC270" s="9"/>
      <c r="AD270" s="9"/>
      <c r="AE270" s="9"/>
      <c r="AF270" s="9"/>
      <c r="AG270" s="9"/>
      <c r="AH270" s="9"/>
      <c r="AI270" s="9"/>
      <c r="AJ270" s="9"/>
      <c r="AK270" s="9"/>
      <c r="AL270" s="9"/>
      <c r="AM270" s="9"/>
      <c r="AN270" s="9"/>
      <c r="AO270" s="9"/>
      <c r="AP270" s="9"/>
      <c r="AQ270" s="9"/>
    </row>
    <row r="271" spans="1:43" s="10" customFormat="1" ht="45" customHeight="1" x14ac:dyDescent="0.25">
      <c r="A271" s="64" t="s">
        <v>361</v>
      </c>
      <c r="B271" s="50"/>
      <c r="C271" s="42" t="s">
        <v>37</v>
      </c>
      <c r="D271" s="42"/>
      <c r="E271" s="146" t="s">
        <v>360</v>
      </c>
      <c r="F271" s="49"/>
      <c r="G271" s="49"/>
      <c r="H271" s="50"/>
      <c r="I271" s="20">
        <v>3138.78</v>
      </c>
      <c r="J271" s="20"/>
      <c r="K271" s="62" t="s">
        <v>25</v>
      </c>
      <c r="L271" s="63"/>
      <c r="M271" s="59" t="s">
        <v>360</v>
      </c>
      <c r="N271" s="102"/>
      <c r="O271" s="102"/>
      <c r="P271" s="103"/>
      <c r="Q271" s="9"/>
      <c r="R271" s="9"/>
      <c r="S271" s="9"/>
      <c r="T271" s="9"/>
      <c r="U271" s="9"/>
      <c r="V271" s="9"/>
      <c r="W271" s="9"/>
      <c r="X271" s="9"/>
      <c r="Y271" s="9"/>
      <c r="Z271" s="9"/>
      <c r="AA271" s="9"/>
      <c r="AB271" s="9"/>
      <c r="AC271" s="9"/>
      <c r="AD271" s="9"/>
      <c r="AE271" s="9"/>
      <c r="AF271" s="9"/>
      <c r="AG271" s="9"/>
      <c r="AH271" s="9"/>
      <c r="AI271" s="9"/>
      <c r="AJ271" s="9"/>
      <c r="AK271" s="9"/>
      <c r="AL271" s="9"/>
      <c r="AM271" s="9"/>
      <c r="AN271" s="9"/>
      <c r="AO271" s="9"/>
      <c r="AP271" s="9"/>
      <c r="AQ271" s="9"/>
    </row>
    <row r="272" spans="1:43" s="10" customFormat="1" ht="61.5" customHeight="1" x14ac:dyDescent="0.25">
      <c r="A272" s="40" t="s">
        <v>366</v>
      </c>
      <c r="B272" s="41"/>
      <c r="C272" s="42" t="s">
        <v>203</v>
      </c>
      <c r="D272" s="43"/>
      <c r="E272" s="146" t="s">
        <v>414</v>
      </c>
      <c r="F272" s="49"/>
      <c r="G272" s="49"/>
      <c r="H272" s="50"/>
      <c r="I272" s="20">
        <v>3791.16</v>
      </c>
      <c r="J272" s="20"/>
      <c r="K272" s="45" t="s">
        <v>143</v>
      </c>
      <c r="L272" s="46"/>
      <c r="M272" s="37" t="s">
        <v>414</v>
      </c>
      <c r="N272" s="38"/>
      <c r="O272" s="38"/>
      <c r="P272" s="39"/>
      <c r="Q272" s="9"/>
      <c r="R272" s="9"/>
      <c r="S272" s="9"/>
      <c r="T272" s="9"/>
      <c r="U272" s="9"/>
      <c r="V272" s="9"/>
      <c r="W272" s="9"/>
      <c r="X272" s="9"/>
      <c r="Y272" s="9"/>
      <c r="Z272" s="9"/>
      <c r="AA272" s="9"/>
      <c r="AB272" s="9"/>
      <c r="AC272" s="9"/>
      <c r="AD272" s="9"/>
      <c r="AE272" s="9"/>
      <c r="AF272" s="9"/>
      <c r="AG272" s="9"/>
      <c r="AH272" s="9"/>
      <c r="AI272" s="9"/>
      <c r="AJ272" s="9"/>
      <c r="AK272" s="9"/>
      <c r="AL272" s="9"/>
      <c r="AM272" s="9"/>
      <c r="AN272" s="9"/>
      <c r="AO272" s="9"/>
      <c r="AP272" s="9"/>
      <c r="AQ272" s="9"/>
    </row>
    <row r="273" spans="1:43" s="10" customFormat="1" ht="67.5" customHeight="1" x14ac:dyDescent="0.25">
      <c r="A273" s="40" t="s">
        <v>367</v>
      </c>
      <c r="B273" s="41"/>
      <c r="C273" s="42" t="s">
        <v>203</v>
      </c>
      <c r="D273" s="43"/>
      <c r="E273" s="146" t="s">
        <v>415</v>
      </c>
      <c r="F273" s="49"/>
      <c r="G273" s="49"/>
      <c r="H273" s="50"/>
      <c r="I273" s="20">
        <v>1098.05</v>
      </c>
      <c r="J273" s="20"/>
      <c r="K273" s="45" t="s">
        <v>143</v>
      </c>
      <c r="L273" s="46"/>
      <c r="M273" s="37" t="s">
        <v>415</v>
      </c>
      <c r="N273" s="38"/>
      <c r="O273" s="38"/>
      <c r="P273" s="39"/>
      <c r="Q273" s="9"/>
      <c r="R273" s="9"/>
      <c r="S273" s="9"/>
      <c r="T273" s="9"/>
      <c r="U273" s="9"/>
      <c r="V273" s="9"/>
      <c r="W273" s="9"/>
      <c r="X273" s="9"/>
      <c r="Y273" s="9"/>
      <c r="Z273" s="9"/>
      <c r="AA273" s="9"/>
      <c r="AB273" s="9"/>
      <c r="AC273" s="9"/>
      <c r="AD273" s="9"/>
      <c r="AE273" s="9"/>
      <c r="AF273" s="9"/>
      <c r="AG273" s="9"/>
      <c r="AH273" s="9"/>
      <c r="AI273" s="9"/>
      <c r="AJ273" s="9"/>
      <c r="AK273" s="9"/>
      <c r="AL273" s="9"/>
      <c r="AM273" s="9"/>
      <c r="AN273" s="9"/>
      <c r="AO273" s="9"/>
      <c r="AP273" s="9"/>
      <c r="AQ273" s="9"/>
    </row>
    <row r="274" spans="1:43" s="10" customFormat="1" ht="69" customHeight="1" x14ac:dyDescent="0.25">
      <c r="A274" s="40" t="s">
        <v>368</v>
      </c>
      <c r="B274" s="41"/>
      <c r="C274" s="42" t="s">
        <v>37</v>
      </c>
      <c r="D274" s="43"/>
      <c r="E274" s="146" t="s">
        <v>416</v>
      </c>
      <c r="F274" s="49"/>
      <c r="G274" s="49"/>
      <c r="H274" s="50"/>
      <c r="I274" s="20">
        <v>17587.310000000001</v>
      </c>
      <c r="J274" s="20"/>
      <c r="K274" s="45" t="s">
        <v>143</v>
      </c>
      <c r="L274" s="46"/>
      <c r="M274" s="37" t="s">
        <v>416</v>
      </c>
      <c r="N274" s="38"/>
      <c r="O274" s="38"/>
      <c r="P274" s="39"/>
      <c r="Q274" s="9"/>
      <c r="R274" s="9"/>
      <c r="S274" s="9"/>
      <c r="T274" s="9"/>
      <c r="U274" s="9"/>
      <c r="V274" s="9"/>
      <c r="W274" s="9"/>
      <c r="X274" s="9"/>
      <c r="Y274" s="9"/>
      <c r="Z274" s="9"/>
      <c r="AA274" s="9"/>
      <c r="AB274" s="9"/>
      <c r="AC274" s="9"/>
      <c r="AD274" s="9"/>
      <c r="AE274" s="9"/>
      <c r="AF274" s="9"/>
      <c r="AG274" s="9"/>
      <c r="AH274" s="9"/>
      <c r="AI274" s="9"/>
      <c r="AJ274" s="9"/>
      <c r="AK274" s="9"/>
      <c r="AL274" s="9"/>
      <c r="AM274" s="9"/>
      <c r="AN274" s="9"/>
      <c r="AO274" s="9"/>
      <c r="AP274" s="9"/>
      <c r="AQ274" s="9"/>
    </row>
    <row r="275" spans="1:43" s="10" customFormat="1" ht="60" customHeight="1" x14ac:dyDescent="0.25">
      <c r="A275" s="40" t="s">
        <v>369</v>
      </c>
      <c r="B275" s="41"/>
      <c r="C275" s="42" t="str">
        <f>+C273</f>
        <v>Catálogo Dinámico Inclusivo</v>
      </c>
      <c r="D275" s="43"/>
      <c r="E275" s="146" t="s">
        <v>417</v>
      </c>
      <c r="F275" s="49"/>
      <c r="G275" s="49"/>
      <c r="H275" s="50"/>
      <c r="I275" s="20">
        <f>6316.13+28071.68</f>
        <v>34387.81</v>
      </c>
      <c r="J275" s="20"/>
      <c r="K275" s="45" t="s">
        <v>143</v>
      </c>
      <c r="L275" s="46"/>
      <c r="M275" s="37" t="s">
        <v>417</v>
      </c>
      <c r="N275" s="38"/>
      <c r="O275" s="38"/>
      <c r="P275" s="39"/>
      <c r="Q275" s="9"/>
      <c r="R275" s="9"/>
      <c r="S275" s="9"/>
      <c r="T275" s="9"/>
      <c r="U275" s="9"/>
      <c r="V275" s="9"/>
      <c r="W275" s="9"/>
      <c r="X275" s="9"/>
      <c r="Y275" s="9"/>
      <c r="Z275" s="9"/>
      <c r="AA275" s="9"/>
      <c r="AB275" s="9"/>
      <c r="AC275" s="9"/>
      <c r="AD275" s="9"/>
      <c r="AE275" s="9"/>
      <c r="AF275" s="9"/>
      <c r="AG275" s="9"/>
      <c r="AH275" s="9"/>
      <c r="AI275" s="9"/>
      <c r="AJ275" s="9"/>
      <c r="AK275" s="9"/>
      <c r="AL275" s="9"/>
      <c r="AM275" s="9"/>
      <c r="AN275" s="9"/>
      <c r="AO275" s="9"/>
      <c r="AP275" s="9"/>
      <c r="AQ275" s="9"/>
    </row>
    <row r="276" spans="1:43" s="10" customFormat="1" ht="65.25" customHeight="1" x14ac:dyDescent="0.25">
      <c r="A276" s="40" t="s">
        <v>370</v>
      </c>
      <c r="B276" s="41"/>
      <c r="C276" s="42" t="str">
        <f>+C275</f>
        <v>Catálogo Dinámico Inclusivo</v>
      </c>
      <c r="D276" s="43"/>
      <c r="E276" s="146" t="s">
        <v>418</v>
      </c>
      <c r="F276" s="49"/>
      <c r="G276" s="49"/>
      <c r="H276" s="50"/>
      <c r="I276" s="20">
        <v>10796.8</v>
      </c>
      <c r="J276" s="20"/>
      <c r="K276" s="45" t="s">
        <v>143</v>
      </c>
      <c r="L276" s="46"/>
      <c r="M276" s="37" t="s">
        <v>418</v>
      </c>
      <c r="N276" s="38"/>
      <c r="O276" s="38"/>
      <c r="P276" s="39"/>
      <c r="Q276" s="9"/>
      <c r="R276" s="9"/>
      <c r="S276" s="9"/>
      <c r="T276" s="9"/>
      <c r="U276" s="9"/>
      <c r="V276" s="9"/>
      <c r="W276" s="9"/>
      <c r="X276" s="9"/>
      <c r="Y276" s="9"/>
      <c r="Z276" s="9"/>
      <c r="AA276" s="9"/>
      <c r="AB276" s="9"/>
      <c r="AC276" s="9"/>
      <c r="AD276" s="9"/>
      <c r="AE276" s="9"/>
      <c r="AF276" s="9"/>
      <c r="AG276" s="9"/>
      <c r="AH276" s="9"/>
      <c r="AI276" s="9"/>
      <c r="AJ276" s="9"/>
      <c r="AK276" s="9"/>
      <c r="AL276" s="9"/>
      <c r="AM276" s="9"/>
      <c r="AN276" s="9"/>
      <c r="AO276" s="9"/>
      <c r="AP276" s="9"/>
      <c r="AQ276" s="9"/>
    </row>
    <row r="277" spans="1:43" s="10" customFormat="1" ht="45" customHeight="1" x14ac:dyDescent="0.25">
      <c r="A277" s="40" t="s">
        <v>371</v>
      </c>
      <c r="B277" s="41"/>
      <c r="C277" s="42" t="str">
        <f>+C273</f>
        <v>Catálogo Dinámico Inclusivo</v>
      </c>
      <c r="D277" s="43"/>
      <c r="E277" s="146" t="s">
        <v>419</v>
      </c>
      <c r="F277" s="49"/>
      <c r="G277" s="49"/>
      <c r="H277" s="50"/>
      <c r="I277" s="20">
        <v>599.76</v>
      </c>
      <c r="J277" s="20"/>
      <c r="K277" s="45" t="s">
        <v>143</v>
      </c>
      <c r="L277" s="46"/>
      <c r="M277" s="37" t="s">
        <v>419</v>
      </c>
      <c r="N277" s="38"/>
      <c r="O277" s="38"/>
      <c r="P277" s="39"/>
      <c r="Q277" s="9"/>
      <c r="R277" s="9"/>
      <c r="S277" s="9"/>
      <c r="T277" s="9"/>
      <c r="U277" s="9"/>
      <c r="V277" s="9"/>
      <c r="W277" s="9"/>
      <c r="X277" s="9"/>
      <c r="Y277" s="9"/>
      <c r="Z277" s="9"/>
      <c r="AA277" s="9"/>
      <c r="AB277" s="9"/>
      <c r="AC277" s="9"/>
      <c r="AD277" s="9"/>
      <c r="AE277" s="9"/>
      <c r="AF277" s="9"/>
      <c r="AG277" s="9"/>
      <c r="AH277" s="9"/>
      <c r="AI277" s="9"/>
      <c r="AJ277" s="9"/>
      <c r="AK277" s="9"/>
      <c r="AL277" s="9"/>
      <c r="AM277" s="9"/>
      <c r="AN277" s="9"/>
      <c r="AO277" s="9"/>
      <c r="AP277" s="9"/>
      <c r="AQ277" s="9"/>
    </row>
    <row r="278" spans="1:43" s="10" customFormat="1" ht="45" customHeight="1" x14ac:dyDescent="0.25">
      <c r="A278" s="40" t="s">
        <v>372</v>
      </c>
      <c r="B278" s="41"/>
      <c r="C278" s="42" t="s">
        <v>37</v>
      </c>
      <c r="D278" s="43"/>
      <c r="E278" s="146" t="s">
        <v>420</v>
      </c>
      <c r="F278" s="49"/>
      <c r="G278" s="49"/>
      <c r="H278" s="50"/>
      <c r="I278" s="20">
        <f>16.8+13.44+28.5+5.64+2.35+6.72+16.58+2.91+21.64</f>
        <v>114.57999999999998</v>
      </c>
      <c r="J278" s="20"/>
      <c r="K278" s="45" t="s">
        <v>143</v>
      </c>
      <c r="L278" s="46"/>
      <c r="M278" s="37" t="s">
        <v>420</v>
      </c>
      <c r="N278" s="38"/>
      <c r="O278" s="38"/>
      <c r="P278" s="39"/>
      <c r="Q278" s="9"/>
      <c r="R278" s="9"/>
      <c r="S278" s="9"/>
      <c r="T278" s="9"/>
      <c r="U278" s="9"/>
      <c r="V278" s="9"/>
      <c r="W278" s="9"/>
      <c r="X278" s="9"/>
      <c r="Y278" s="9"/>
      <c r="Z278" s="9"/>
      <c r="AA278" s="9"/>
      <c r="AB278" s="9"/>
      <c r="AC278" s="9"/>
      <c r="AD278" s="9"/>
      <c r="AE278" s="9"/>
      <c r="AF278" s="9"/>
      <c r="AG278" s="9"/>
      <c r="AH278" s="9"/>
      <c r="AI278" s="9"/>
      <c r="AJ278" s="9"/>
      <c r="AK278" s="9"/>
      <c r="AL278" s="9"/>
      <c r="AM278" s="9"/>
      <c r="AN278" s="9"/>
      <c r="AO278" s="9"/>
      <c r="AP278" s="9"/>
      <c r="AQ278" s="9"/>
    </row>
    <row r="279" spans="1:43" s="10" customFormat="1" ht="63.75" customHeight="1" x14ac:dyDescent="0.25">
      <c r="A279" s="40" t="s">
        <v>373</v>
      </c>
      <c r="B279" s="41"/>
      <c r="C279" s="42" t="s">
        <v>37</v>
      </c>
      <c r="D279" s="43"/>
      <c r="E279" s="146" t="s">
        <v>421</v>
      </c>
      <c r="F279" s="49"/>
      <c r="G279" s="49"/>
      <c r="H279" s="50"/>
      <c r="I279" s="20">
        <v>5862.44</v>
      </c>
      <c r="J279" s="20"/>
      <c r="K279" s="45" t="s">
        <v>143</v>
      </c>
      <c r="L279" s="46"/>
      <c r="M279" s="37" t="s">
        <v>421</v>
      </c>
      <c r="N279" s="38"/>
      <c r="O279" s="38"/>
      <c r="P279" s="39"/>
      <c r="Q279" s="9"/>
      <c r="R279" s="9"/>
      <c r="S279" s="9"/>
      <c r="T279" s="9"/>
      <c r="U279" s="9"/>
      <c r="V279" s="9"/>
      <c r="W279" s="9"/>
      <c r="X279" s="9"/>
      <c r="Y279" s="9"/>
      <c r="Z279" s="9"/>
      <c r="AA279" s="9"/>
      <c r="AB279" s="9"/>
      <c r="AC279" s="9"/>
      <c r="AD279" s="9"/>
      <c r="AE279" s="9"/>
      <c r="AF279" s="9"/>
      <c r="AG279" s="9"/>
      <c r="AH279" s="9"/>
      <c r="AI279" s="9"/>
      <c r="AJ279" s="9"/>
      <c r="AK279" s="9"/>
      <c r="AL279" s="9"/>
      <c r="AM279" s="9"/>
      <c r="AN279" s="9"/>
      <c r="AO279" s="9"/>
      <c r="AP279" s="9"/>
      <c r="AQ279" s="9"/>
    </row>
    <row r="280" spans="1:43" s="10" customFormat="1" ht="81" customHeight="1" x14ac:dyDescent="0.25">
      <c r="A280" s="40" t="s">
        <v>374</v>
      </c>
      <c r="B280" s="41"/>
      <c r="C280" s="42" t="s">
        <v>37</v>
      </c>
      <c r="D280" s="43"/>
      <c r="E280" s="146" t="s">
        <v>422</v>
      </c>
      <c r="F280" s="49"/>
      <c r="G280" s="49"/>
      <c r="H280" s="50"/>
      <c r="I280" s="20">
        <v>4633.47</v>
      </c>
      <c r="J280" s="20"/>
      <c r="K280" s="45" t="s">
        <v>143</v>
      </c>
      <c r="L280" s="46"/>
      <c r="M280" s="37" t="s">
        <v>422</v>
      </c>
      <c r="N280" s="38"/>
      <c r="O280" s="38"/>
      <c r="P280" s="39"/>
      <c r="Q280" s="9"/>
      <c r="R280" s="9"/>
      <c r="S280" s="9"/>
      <c r="T280" s="9"/>
      <c r="U280" s="9"/>
      <c r="V280" s="9"/>
      <c r="W280" s="9"/>
      <c r="X280" s="9"/>
      <c r="Y280" s="9"/>
      <c r="Z280" s="9"/>
      <c r="AA280" s="9"/>
      <c r="AB280" s="9"/>
      <c r="AC280" s="9"/>
      <c r="AD280" s="9"/>
      <c r="AE280" s="9"/>
      <c r="AF280" s="9"/>
      <c r="AG280" s="9"/>
      <c r="AH280" s="9"/>
      <c r="AI280" s="9"/>
      <c r="AJ280" s="9"/>
      <c r="AK280" s="9"/>
      <c r="AL280" s="9"/>
      <c r="AM280" s="9"/>
      <c r="AN280" s="9"/>
      <c r="AO280" s="9"/>
      <c r="AP280" s="9"/>
      <c r="AQ280" s="9"/>
    </row>
    <row r="281" spans="1:43" s="10" customFormat="1" ht="45" customHeight="1" x14ac:dyDescent="0.25">
      <c r="A281" s="40" t="s">
        <v>375</v>
      </c>
      <c r="B281" s="41"/>
      <c r="C281" s="42" t="s">
        <v>37</v>
      </c>
      <c r="D281" s="43"/>
      <c r="E281" s="146" t="s">
        <v>423</v>
      </c>
      <c r="F281" s="49"/>
      <c r="G281" s="49"/>
      <c r="H281" s="50"/>
      <c r="I281" s="20">
        <v>1369.17</v>
      </c>
      <c r="J281" s="20"/>
      <c r="K281" s="45" t="s">
        <v>143</v>
      </c>
      <c r="L281" s="46"/>
      <c r="M281" s="37" t="s">
        <v>423</v>
      </c>
      <c r="N281" s="38"/>
      <c r="O281" s="38"/>
      <c r="P281" s="39"/>
      <c r="Q281" s="9"/>
      <c r="R281" s="9"/>
      <c r="S281" s="9"/>
      <c r="T281" s="9"/>
      <c r="U281" s="9"/>
      <c r="V281" s="9"/>
      <c r="W281" s="9"/>
      <c r="X281" s="9"/>
      <c r="Y281" s="9"/>
      <c r="Z281" s="9"/>
      <c r="AA281" s="9"/>
      <c r="AB281" s="9"/>
      <c r="AC281" s="9"/>
      <c r="AD281" s="9"/>
      <c r="AE281" s="9"/>
      <c r="AF281" s="9"/>
      <c r="AG281" s="9"/>
      <c r="AH281" s="9"/>
      <c r="AI281" s="9"/>
      <c r="AJ281" s="9"/>
      <c r="AK281" s="9"/>
      <c r="AL281" s="9"/>
      <c r="AM281" s="9"/>
      <c r="AN281" s="9"/>
      <c r="AO281" s="9"/>
      <c r="AP281" s="9"/>
      <c r="AQ281" s="9"/>
    </row>
    <row r="282" spans="1:43" s="10" customFormat="1" ht="45" customHeight="1" x14ac:dyDescent="0.25">
      <c r="A282" s="40" t="s">
        <v>376</v>
      </c>
      <c r="B282" s="41"/>
      <c r="C282" s="42" t="s">
        <v>37</v>
      </c>
      <c r="D282" s="43"/>
      <c r="E282" s="146" t="s">
        <v>424</v>
      </c>
      <c r="F282" s="49"/>
      <c r="G282" s="49"/>
      <c r="H282" s="50"/>
      <c r="I282" s="20">
        <f>300+5.04+1.9+8.96</f>
        <v>315.89999999999998</v>
      </c>
      <c r="J282" s="20"/>
      <c r="K282" s="45" t="s">
        <v>143</v>
      </c>
      <c r="L282" s="46"/>
      <c r="M282" s="37" t="s">
        <v>424</v>
      </c>
      <c r="N282" s="38"/>
      <c r="O282" s="38"/>
      <c r="P282" s="39"/>
      <c r="Q282" s="9"/>
      <c r="R282" s="9"/>
      <c r="S282" s="9"/>
      <c r="T282" s="9"/>
      <c r="U282" s="9"/>
      <c r="V282" s="9"/>
      <c r="W282" s="9"/>
      <c r="X282" s="9"/>
      <c r="Y282" s="9"/>
      <c r="Z282" s="9"/>
      <c r="AA282" s="9"/>
      <c r="AB282" s="9"/>
      <c r="AC282" s="9"/>
      <c r="AD282" s="9"/>
      <c r="AE282" s="9"/>
      <c r="AF282" s="9"/>
      <c r="AG282" s="9"/>
      <c r="AH282" s="9"/>
      <c r="AI282" s="9"/>
      <c r="AJ282" s="9"/>
      <c r="AK282" s="9"/>
      <c r="AL282" s="9"/>
      <c r="AM282" s="9"/>
      <c r="AN282" s="9"/>
      <c r="AO282" s="9"/>
      <c r="AP282" s="9"/>
      <c r="AQ282" s="9"/>
    </row>
    <row r="283" spans="1:43" s="10" customFormat="1" ht="45" customHeight="1" x14ac:dyDescent="0.25">
      <c r="A283" s="40" t="s">
        <v>377</v>
      </c>
      <c r="B283" s="41"/>
      <c r="C283" s="42" t="str">
        <f>+C277</f>
        <v>Catálogo Dinámico Inclusivo</v>
      </c>
      <c r="D283" s="43"/>
      <c r="E283" s="146" t="s">
        <v>425</v>
      </c>
      <c r="F283" s="49"/>
      <c r="G283" s="49"/>
      <c r="H283" s="50"/>
      <c r="I283" s="20">
        <f>558.34+1513.21+1228.42</f>
        <v>3299.9700000000003</v>
      </c>
      <c r="J283" s="20"/>
      <c r="K283" s="45" t="s">
        <v>143</v>
      </c>
      <c r="L283" s="46"/>
      <c r="M283" s="37" t="s">
        <v>425</v>
      </c>
      <c r="N283" s="38"/>
      <c r="O283" s="38"/>
      <c r="P283" s="39"/>
      <c r="Q283" s="9"/>
      <c r="R283" s="9"/>
      <c r="S283" s="9"/>
      <c r="T283" s="9"/>
      <c r="U283" s="9"/>
      <c r="V283" s="9"/>
      <c r="W283" s="9"/>
      <c r="X283" s="9"/>
      <c r="Y283" s="9"/>
      <c r="Z283" s="9"/>
      <c r="AA283" s="9"/>
      <c r="AB283" s="9"/>
      <c r="AC283" s="9"/>
      <c r="AD283" s="9"/>
      <c r="AE283" s="9"/>
      <c r="AF283" s="9"/>
      <c r="AG283" s="9"/>
      <c r="AH283" s="9"/>
      <c r="AI283" s="9"/>
      <c r="AJ283" s="9"/>
      <c r="AK283" s="9"/>
      <c r="AL283" s="9"/>
      <c r="AM283" s="9"/>
      <c r="AN283" s="9"/>
      <c r="AO283" s="9"/>
      <c r="AP283" s="9"/>
      <c r="AQ283" s="9"/>
    </row>
    <row r="284" spans="1:43" s="10" customFormat="1" ht="45" customHeight="1" x14ac:dyDescent="0.25">
      <c r="A284" s="40" t="s">
        <v>378</v>
      </c>
      <c r="B284" s="41"/>
      <c r="C284" s="42" t="str">
        <f>+C283</f>
        <v>Catálogo Dinámico Inclusivo</v>
      </c>
      <c r="D284" s="43"/>
      <c r="E284" s="146" t="s">
        <v>426</v>
      </c>
      <c r="F284" s="49"/>
      <c r="G284" s="49"/>
      <c r="H284" s="50"/>
      <c r="I284" s="20">
        <v>299.88</v>
      </c>
      <c r="J284" s="20"/>
      <c r="K284" s="45" t="s">
        <v>143</v>
      </c>
      <c r="L284" s="46"/>
      <c r="M284" s="37" t="s">
        <v>426</v>
      </c>
      <c r="N284" s="38"/>
      <c r="O284" s="38"/>
      <c r="P284" s="39"/>
      <c r="Q284" s="9"/>
      <c r="R284" s="9"/>
      <c r="S284" s="9"/>
      <c r="T284" s="9"/>
      <c r="U284" s="9"/>
      <c r="V284" s="9"/>
      <c r="W284" s="9"/>
      <c r="X284" s="9"/>
      <c r="Y284" s="9"/>
      <c r="Z284" s="9"/>
      <c r="AA284" s="9"/>
      <c r="AB284" s="9"/>
      <c r="AC284" s="9"/>
      <c r="AD284" s="9"/>
      <c r="AE284" s="9"/>
      <c r="AF284" s="9"/>
      <c r="AG284" s="9"/>
      <c r="AH284" s="9"/>
      <c r="AI284" s="9"/>
      <c r="AJ284" s="9"/>
      <c r="AK284" s="9"/>
      <c r="AL284" s="9"/>
      <c r="AM284" s="9"/>
      <c r="AN284" s="9"/>
      <c r="AO284" s="9"/>
      <c r="AP284" s="9"/>
      <c r="AQ284" s="9"/>
    </row>
    <row r="285" spans="1:43" s="10" customFormat="1" ht="45" customHeight="1" x14ac:dyDescent="0.25">
      <c r="A285" s="40" t="s">
        <v>379</v>
      </c>
      <c r="B285" s="41"/>
      <c r="C285" s="42" t="str">
        <f>+C284</f>
        <v>Catálogo Dinámico Inclusivo</v>
      </c>
      <c r="D285" s="43"/>
      <c r="E285" s="146" t="s">
        <v>427</v>
      </c>
      <c r="F285" s="49"/>
      <c r="G285" s="49"/>
      <c r="H285" s="50"/>
      <c r="I285" s="20">
        <f>95.59+373.56</f>
        <v>469.15</v>
      </c>
      <c r="J285" s="20"/>
      <c r="K285" s="45" t="s">
        <v>143</v>
      </c>
      <c r="L285" s="46"/>
      <c r="M285" s="37" t="s">
        <v>427</v>
      </c>
      <c r="N285" s="38"/>
      <c r="O285" s="38"/>
      <c r="P285" s="39"/>
      <c r="Q285" s="9"/>
      <c r="R285" s="9"/>
      <c r="S285" s="9"/>
      <c r="T285" s="9"/>
      <c r="U285" s="9"/>
      <c r="V285" s="9"/>
      <c r="W285" s="9"/>
      <c r="X285" s="9"/>
      <c r="Y285" s="9"/>
      <c r="Z285" s="9"/>
      <c r="AA285" s="9"/>
      <c r="AB285" s="9"/>
      <c r="AC285" s="9"/>
      <c r="AD285" s="9"/>
      <c r="AE285" s="9"/>
      <c r="AF285" s="9"/>
      <c r="AG285" s="9"/>
      <c r="AH285" s="9"/>
      <c r="AI285" s="9"/>
      <c r="AJ285" s="9"/>
      <c r="AK285" s="9"/>
      <c r="AL285" s="9"/>
      <c r="AM285" s="9"/>
      <c r="AN285" s="9"/>
      <c r="AO285" s="9"/>
      <c r="AP285" s="9"/>
      <c r="AQ285" s="9"/>
    </row>
    <row r="286" spans="1:43" s="10" customFormat="1" ht="65.25" customHeight="1" x14ac:dyDescent="0.25">
      <c r="A286" s="40" t="s">
        <v>380</v>
      </c>
      <c r="B286" s="41"/>
      <c r="C286" s="42" t="str">
        <f>+C285</f>
        <v>Catálogo Dinámico Inclusivo</v>
      </c>
      <c r="D286" s="43"/>
      <c r="E286" s="146" t="s">
        <v>428</v>
      </c>
      <c r="F286" s="49"/>
      <c r="G286" s="49"/>
      <c r="H286" s="50"/>
      <c r="I286" s="20">
        <v>6169.3</v>
      </c>
      <c r="J286" s="20"/>
      <c r="K286" s="45" t="s">
        <v>143</v>
      </c>
      <c r="L286" s="46"/>
      <c r="M286" s="37" t="s">
        <v>428</v>
      </c>
      <c r="N286" s="38"/>
      <c r="O286" s="38"/>
      <c r="P286" s="39"/>
      <c r="Q286" s="9"/>
      <c r="R286" s="9"/>
      <c r="S286" s="9"/>
      <c r="T286" s="9"/>
      <c r="U286" s="9"/>
      <c r="V286" s="9"/>
      <c r="W286" s="9"/>
      <c r="X286" s="9"/>
      <c r="Y286" s="9"/>
      <c r="Z286" s="9"/>
      <c r="AA286" s="9"/>
      <c r="AB286" s="9"/>
      <c r="AC286" s="9"/>
      <c r="AD286" s="9"/>
      <c r="AE286" s="9"/>
      <c r="AF286" s="9"/>
      <c r="AG286" s="9"/>
      <c r="AH286" s="9"/>
      <c r="AI286" s="9"/>
      <c r="AJ286" s="9"/>
      <c r="AK286" s="9"/>
      <c r="AL286" s="9"/>
      <c r="AM286" s="9"/>
      <c r="AN286" s="9"/>
      <c r="AO286" s="9"/>
      <c r="AP286" s="9"/>
      <c r="AQ286" s="9"/>
    </row>
    <row r="287" spans="1:43" s="10" customFormat="1" ht="66" customHeight="1" x14ac:dyDescent="0.25">
      <c r="A287" s="40" t="s">
        <v>381</v>
      </c>
      <c r="B287" s="41"/>
      <c r="C287" s="42" t="str">
        <f>+C286</f>
        <v>Catálogo Dinámico Inclusivo</v>
      </c>
      <c r="D287" s="43"/>
      <c r="E287" s="146" t="s">
        <v>429</v>
      </c>
      <c r="F287" s="49"/>
      <c r="G287" s="49"/>
      <c r="H287" s="50"/>
      <c r="I287" s="20">
        <v>1012.93</v>
      </c>
      <c r="J287" s="20"/>
      <c r="K287" s="45" t="s">
        <v>143</v>
      </c>
      <c r="L287" s="46"/>
      <c r="M287" s="37" t="s">
        <v>429</v>
      </c>
      <c r="N287" s="38"/>
      <c r="O287" s="38"/>
      <c r="P287" s="39"/>
      <c r="Q287" s="9"/>
      <c r="R287" s="9"/>
      <c r="S287" s="9"/>
      <c r="T287" s="9"/>
      <c r="U287" s="9"/>
      <c r="V287" s="9"/>
      <c r="W287" s="9"/>
      <c r="X287" s="9"/>
      <c r="Y287" s="9"/>
      <c r="Z287" s="9"/>
      <c r="AA287" s="9"/>
      <c r="AB287" s="9"/>
      <c r="AC287" s="9"/>
      <c r="AD287" s="9"/>
      <c r="AE287" s="9"/>
      <c r="AF287" s="9"/>
      <c r="AG287" s="9"/>
      <c r="AH287" s="9"/>
      <c r="AI287" s="9"/>
      <c r="AJ287" s="9"/>
      <c r="AK287" s="9"/>
      <c r="AL287" s="9"/>
      <c r="AM287" s="9"/>
      <c r="AN287" s="9"/>
      <c r="AO287" s="9"/>
      <c r="AP287" s="9"/>
      <c r="AQ287" s="9"/>
    </row>
    <row r="288" spans="1:43" s="10" customFormat="1" ht="72.75" customHeight="1" x14ac:dyDescent="0.25">
      <c r="A288" s="40" t="s">
        <v>382</v>
      </c>
      <c r="B288" s="41"/>
      <c r="C288" s="42" t="s">
        <v>37</v>
      </c>
      <c r="D288" s="43"/>
      <c r="E288" s="146" t="s">
        <v>430</v>
      </c>
      <c r="F288" s="49"/>
      <c r="G288" s="49"/>
      <c r="H288" s="50"/>
      <c r="I288" s="20">
        <v>6772.15</v>
      </c>
      <c r="J288" s="20"/>
      <c r="K288" s="45" t="s">
        <v>143</v>
      </c>
      <c r="L288" s="46"/>
      <c r="M288" s="37" t="s">
        <v>430</v>
      </c>
      <c r="N288" s="38"/>
      <c r="O288" s="38"/>
      <c r="P288" s="39"/>
      <c r="Q288" s="9"/>
      <c r="R288" s="9"/>
      <c r="S288" s="9"/>
      <c r="T288" s="9"/>
      <c r="U288" s="9"/>
      <c r="V288" s="9"/>
      <c r="W288" s="9"/>
      <c r="X288" s="9"/>
      <c r="Y288" s="9"/>
      <c r="Z288" s="9"/>
      <c r="AA288" s="9"/>
      <c r="AB288" s="9"/>
      <c r="AC288" s="9"/>
      <c r="AD288" s="9"/>
      <c r="AE288" s="9"/>
      <c r="AF288" s="9"/>
      <c r="AG288" s="9"/>
      <c r="AH288" s="9"/>
      <c r="AI288" s="9"/>
      <c r="AJ288" s="9"/>
      <c r="AK288" s="9"/>
      <c r="AL288" s="9"/>
      <c r="AM288" s="9"/>
      <c r="AN288" s="9"/>
      <c r="AO288" s="9"/>
      <c r="AP288" s="9"/>
      <c r="AQ288" s="9"/>
    </row>
    <row r="289" spans="1:43" s="10" customFormat="1" ht="63.75" customHeight="1" x14ac:dyDescent="0.25">
      <c r="A289" s="40" t="s">
        <v>383</v>
      </c>
      <c r="B289" s="41"/>
      <c r="C289" s="42" t="s">
        <v>384</v>
      </c>
      <c r="D289" s="43"/>
      <c r="E289" s="44" t="s">
        <v>431</v>
      </c>
      <c r="F289" s="44"/>
      <c r="G289" s="44"/>
      <c r="H289" s="44"/>
      <c r="I289" s="20">
        <v>300</v>
      </c>
      <c r="J289" s="20"/>
      <c r="K289" s="45" t="s">
        <v>143</v>
      </c>
      <c r="L289" s="46"/>
      <c r="M289" s="37" t="s">
        <v>431</v>
      </c>
      <c r="N289" s="38"/>
      <c r="O289" s="38"/>
      <c r="P289" s="39"/>
      <c r="Q289" s="9"/>
      <c r="R289" s="9"/>
      <c r="S289" s="9"/>
      <c r="T289" s="9"/>
      <c r="U289" s="9"/>
      <c r="V289" s="9"/>
      <c r="W289" s="9"/>
      <c r="X289" s="9"/>
      <c r="Y289" s="9"/>
      <c r="Z289" s="9"/>
      <c r="AA289" s="9"/>
      <c r="AB289" s="9"/>
      <c r="AC289" s="9"/>
      <c r="AD289" s="9"/>
      <c r="AE289" s="9"/>
      <c r="AF289" s="9"/>
      <c r="AG289" s="9"/>
      <c r="AH289" s="9"/>
      <c r="AI289" s="9"/>
      <c r="AJ289" s="9"/>
      <c r="AK289" s="9"/>
      <c r="AL289" s="9"/>
      <c r="AM289" s="9"/>
      <c r="AN289" s="9"/>
      <c r="AO289" s="9"/>
      <c r="AP289" s="9"/>
      <c r="AQ289" s="9"/>
    </row>
    <row r="290" spans="1:43" s="10" customFormat="1" ht="30.75" customHeight="1" x14ac:dyDescent="0.25">
      <c r="A290" s="16" t="s">
        <v>432</v>
      </c>
      <c r="B290" s="17"/>
      <c r="C290" s="17"/>
      <c r="D290" s="17"/>
      <c r="E290" s="18"/>
      <c r="F290" s="18"/>
      <c r="G290" s="18"/>
      <c r="H290" s="47"/>
      <c r="I290" s="105">
        <f>SUM(I7:J289)</f>
        <v>1397563.8831000002</v>
      </c>
      <c r="J290" s="105"/>
      <c r="K290" s="31"/>
      <c r="L290" s="32"/>
      <c r="M290" s="32"/>
      <c r="N290" s="32"/>
      <c r="O290" s="32"/>
      <c r="P290" s="33"/>
      <c r="Q290" s="9"/>
      <c r="R290" s="9"/>
      <c r="S290" s="9"/>
      <c r="T290" s="9"/>
      <c r="U290" s="9"/>
      <c r="V290" s="9"/>
      <c r="W290" s="9"/>
      <c r="X290" s="9"/>
      <c r="Y290" s="9"/>
      <c r="Z290" s="9"/>
      <c r="AA290" s="9"/>
      <c r="AB290" s="9"/>
      <c r="AC290" s="9"/>
      <c r="AD290" s="9"/>
      <c r="AE290" s="9"/>
      <c r="AF290" s="9"/>
      <c r="AG290" s="9"/>
      <c r="AH290" s="9"/>
      <c r="AI290" s="9"/>
      <c r="AJ290" s="9"/>
      <c r="AK290" s="9"/>
      <c r="AL290" s="9"/>
      <c r="AM290" s="9"/>
      <c r="AN290" s="9"/>
      <c r="AO290" s="9"/>
      <c r="AP290" s="9"/>
      <c r="AQ290" s="9"/>
    </row>
    <row r="291" spans="1:43" s="10" customFormat="1" ht="30.75" customHeight="1" x14ac:dyDescent="0.25">
      <c r="A291" s="16" t="s">
        <v>433</v>
      </c>
      <c r="B291" s="17"/>
      <c r="C291" s="17"/>
      <c r="D291" s="17"/>
      <c r="E291" s="18"/>
      <c r="F291" s="17"/>
      <c r="G291" s="17"/>
      <c r="H291" s="19"/>
      <c r="I291" s="20">
        <v>0</v>
      </c>
      <c r="J291" s="20"/>
      <c r="K291" s="21" t="s">
        <v>12</v>
      </c>
      <c r="L291" s="21"/>
      <c r="M291" s="21"/>
      <c r="N291" s="22" t="s">
        <v>439</v>
      </c>
      <c r="O291" s="23"/>
      <c r="P291" s="24"/>
      <c r="Q291" s="9"/>
      <c r="R291" s="9"/>
      <c r="S291" s="9"/>
      <c r="T291" s="9"/>
      <c r="U291" s="9"/>
      <c r="V291" s="9"/>
      <c r="W291" s="9"/>
      <c r="X291" s="9"/>
      <c r="Y291" s="9"/>
      <c r="Z291" s="9"/>
      <c r="AA291" s="9"/>
      <c r="AB291" s="9"/>
      <c r="AC291" s="9"/>
      <c r="AD291" s="9"/>
      <c r="AE291" s="9"/>
      <c r="AF291" s="9"/>
      <c r="AG291" s="9"/>
      <c r="AH291" s="9"/>
      <c r="AI291" s="9"/>
      <c r="AJ291" s="9"/>
      <c r="AK291" s="9"/>
      <c r="AL291" s="9"/>
      <c r="AM291" s="9"/>
      <c r="AN291" s="9"/>
      <c r="AO291" s="9"/>
      <c r="AP291" s="9"/>
      <c r="AQ291" s="9"/>
    </row>
    <row r="292" spans="1:43" s="10" customFormat="1" ht="30.75" customHeight="1" x14ac:dyDescent="0.25">
      <c r="A292" s="16" t="s">
        <v>434</v>
      </c>
      <c r="B292" s="17"/>
      <c r="C292" s="17"/>
      <c r="D292" s="17"/>
      <c r="E292" s="18"/>
      <c r="F292" s="17"/>
      <c r="G292" s="17"/>
      <c r="H292" s="19"/>
      <c r="I292" s="20">
        <v>0</v>
      </c>
      <c r="J292" s="20"/>
      <c r="K292" s="21"/>
      <c r="L292" s="21"/>
      <c r="M292" s="21"/>
      <c r="N292" s="25"/>
      <c r="O292" s="26"/>
      <c r="P292" s="27"/>
      <c r="Q292" s="9"/>
      <c r="R292" s="9"/>
      <c r="S292" s="9"/>
      <c r="T292" s="9"/>
      <c r="U292" s="9"/>
      <c r="V292" s="9"/>
      <c r="W292" s="9"/>
      <c r="X292" s="9"/>
      <c r="Y292" s="9"/>
      <c r="Z292" s="9"/>
      <c r="AA292" s="9"/>
      <c r="AB292" s="9"/>
      <c r="AC292" s="9"/>
      <c r="AD292" s="9"/>
      <c r="AE292" s="9"/>
      <c r="AF292" s="9"/>
      <c r="AG292" s="9"/>
      <c r="AH292" s="9"/>
      <c r="AI292" s="9"/>
      <c r="AJ292" s="9"/>
      <c r="AK292" s="9"/>
      <c r="AL292" s="9"/>
      <c r="AM292" s="9"/>
      <c r="AN292" s="9"/>
      <c r="AO292" s="9"/>
      <c r="AP292" s="9"/>
      <c r="AQ292" s="9"/>
    </row>
    <row r="293" spans="1:43" s="10" customFormat="1" ht="30.75" customHeight="1" x14ac:dyDescent="0.25">
      <c r="A293" s="16" t="s">
        <v>435</v>
      </c>
      <c r="B293" s="17"/>
      <c r="C293" s="17"/>
      <c r="D293" s="17"/>
      <c r="E293" s="18"/>
      <c r="F293" s="17"/>
      <c r="G293" s="17"/>
      <c r="H293" s="19"/>
      <c r="I293" s="20">
        <v>7999.79</v>
      </c>
      <c r="J293" s="20"/>
      <c r="K293" s="21"/>
      <c r="L293" s="21"/>
      <c r="M293" s="21"/>
      <c r="N293" s="25"/>
      <c r="O293" s="26"/>
      <c r="P293" s="27"/>
      <c r="Q293" s="9"/>
      <c r="R293" s="9"/>
      <c r="S293" s="9"/>
      <c r="T293" s="9"/>
      <c r="U293" s="9"/>
      <c r="V293" s="9"/>
      <c r="W293" s="9"/>
      <c r="X293" s="9"/>
      <c r="Y293" s="9"/>
      <c r="Z293" s="9"/>
      <c r="AA293" s="9"/>
      <c r="AB293" s="9"/>
      <c r="AC293" s="9"/>
      <c r="AD293" s="9"/>
      <c r="AE293" s="9"/>
      <c r="AF293" s="9"/>
      <c r="AG293" s="9"/>
      <c r="AH293" s="9"/>
      <c r="AI293" s="9"/>
      <c r="AJ293" s="9"/>
      <c r="AK293" s="9"/>
      <c r="AL293" s="9"/>
      <c r="AM293" s="9"/>
      <c r="AN293" s="9"/>
      <c r="AO293" s="9"/>
      <c r="AP293" s="9"/>
      <c r="AQ293" s="9"/>
    </row>
    <row r="294" spans="1:43" s="10" customFormat="1" ht="30.75" customHeight="1" x14ac:dyDescent="0.25">
      <c r="A294" s="16" t="s">
        <v>436</v>
      </c>
      <c r="B294" s="17"/>
      <c r="C294" s="17"/>
      <c r="D294" s="17"/>
      <c r="E294" s="18"/>
      <c r="F294" s="17"/>
      <c r="G294" s="17"/>
      <c r="H294" s="19"/>
      <c r="I294" s="20">
        <v>2901.08</v>
      </c>
      <c r="J294" s="20"/>
      <c r="K294" s="21"/>
      <c r="L294" s="21"/>
      <c r="M294" s="21"/>
      <c r="N294" s="25"/>
      <c r="O294" s="26"/>
      <c r="P294" s="27"/>
      <c r="Q294" s="9"/>
      <c r="R294" s="9"/>
      <c r="S294" s="9"/>
      <c r="T294" s="9"/>
      <c r="U294" s="9"/>
      <c r="V294" s="9"/>
      <c r="W294" s="9"/>
      <c r="X294" s="9"/>
      <c r="Y294" s="9"/>
      <c r="Z294" s="9"/>
      <c r="AA294" s="9"/>
      <c r="AB294" s="9"/>
      <c r="AC294" s="9"/>
      <c r="AD294" s="9"/>
      <c r="AE294" s="9"/>
      <c r="AF294" s="9"/>
      <c r="AG294" s="9"/>
      <c r="AH294" s="9"/>
      <c r="AI294" s="9"/>
      <c r="AJ294" s="9"/>
      <c r="AK294" s="9"/>
      <c r="AL294" s="9"/>
      <c r="AM294" s="9"/>
      <c r="AN294" s="9"/>
      <c r="AO294" s="9"/>
      <c r="AP294" s="9"/>
      <c r="AQ294" s="9"/>
    </row>
    <row r="295" spans="1:43" s="10" customFormat="1" ht="30.75" customHeight="1" x14ac:dyDescent="0.25">
      <c r="A295" s="16" t="s">
        <v>437</v>
      </c>
      <c r="B295" s="17"/>
      <c r="C295" s="17"/>
      <c r="D295" s="17"/>
      <c r="E295" s="18"/>
      <c r="F295" s="17"/>
      <c r="G295" s="17"/>
      <c r="H295" s="19"/>
      <c r="I295" s="20">
        <v>714.28</v>
      </c>
      <c r="J295" s="20"/>
      <c r="K295" s="21"/>
      <c r="L295" s="21"/>
      <c r="M295" s="21"/>
      <c r="N295" s="25"/>
      <c r="O295" s="26"/>
      <c r="P295" s="27"/>
      <c r="Q295" s="9"/>
      <c r="R295" s="9"/>
      <c r="S295" s="9"/>
      <c r="T295" s="9"/>
      <c r="U295" s="9"/>
      <c r="V295" s="9"/>
      <c r="W295" s="9"/>
      <c r="X295" s="9"/>
      <c r="Y295" s="9"/>
      <c r="Z295" s="9"/>
      <c r="AA295" s="9"/>
      <c r="AB295" s="9"/>
      <c r="AC295" s="9"/>
      <c r="AD295" s="9"/>
      <c r="AE295" s="9"/>
      <c r="AF295" s="9"/>
      <c r="AG295" s="9"/>
      <c r="AH295" s="9"/>
      <c r="AI295" s="9"/>
      <c r="AJ295" s="9"/>
      <c r="AK295" s="9"/>
      <c r="AL295" s="9"/>
      <c r="AM295" s="9"/>
      <c r="AN295" s="9"/>
      <c r="AO295" s="9"/>
      <c r="AP295" s="9"/>
      <c r="AQ295" s="9"/>
    </row>
    <row r="296" spans="1:43" s="10" customFormat="1" ht="30.75" customHeight="1" x14ac:dyDescent="0.25">
      <c r="A296" s="16" t="s">
        <v>438</v>
      </c>
      <c r="B296" s="17"/>
      <c r="C296" s="17"/>
      <c r="D296" s="17"/>
      <c r="E296" s="18"/>
      <c r="F296" s="17"/>
      <c r="G296" s="17"/>
      <c r="H296" s="19"/>
      <c r="I296" s="20">
        <v>800</v>
      </c>
      <c r="J296" s="20"/>
      <c r="K296" s="21"/>
      <c r="L296" s="21"/>
      <c r="M296" s="21"/>
      <c r="N296" s="28"/>
      <c r="O296" s="29"/>
      <c r="P296" s="30"/>
      <c r="Q296" s="9"/>
      <c r="R296" s="9"/>
      <c r="S296" s="9"/>
      <c r="T296" s="9"/>
      <c r="U296" s="9"/>
      <c r="V296" s="9"/>
      <c r="W296" s="9"/>
      <c r="X296" s="9"/>
      <c r="Y296" s="9"/>
      <c r="Z296" s="9"/>
      <c r="AA296" s="9"/>
      <c r="AB296" s="9"/>
      <c r="AC296" s="9"/>
      <c r="AD296" s="9"/>
      <c r="AE296" s="9"/>
      <c r="AF296" s="9"/>
      <c r="AG296" s="9"/>
      <c r="AH296" s="9"/>
      <c r="AI296" s="9"/>
      <c r="AJ296" s="9"/>
      <c r="AK296" s="9"/>
      <c r="AL296" s="9"/>
      <c r="AM296" s="9"/>
      <c r="AN296" s="9"/>
      <c r="AO296" s="9"/>
      <c r="AP296" s="9"/>
      <c r="AQ296" s="9"/>
    </row>
    <row r="297" spans="1:43" s="8" customFormat="1" ht="30.75" customHeight="1" x14ac:dyDescent="0.25">
      <c r="A297" s="16" t="s">
        <v>13</v>
      </c>
      <c r="B297" s="17"/>
      <c r="C297" s="17"/>
      <c r="D297" s="17"/>
      <c r="E297" s="17"/>
      <c r="F297" s="17"/>
      <c r="G297" s="17"/>
      <c r="H297" s="19"/>
      <c r="I297" s="104">
        <f>SUM(I290:J296)</f>
        <v>1409979.0331000003</v>
      </c>
      <c r="J297" s="104"/>
      <c r="K297" s="34" t="s">
        <v>385</v>
      </c>
      <c r="L297" s="35"/>
      <c r="M297" s="35"/>
      <c r="N297" s="35"/>
      <c r="O297" s="35"/>
      <c r="P297" s="36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  <c r="AB297" s="7"/>
      <c r="AC297" s="7"/>
      <c r="AD297" s="7"/>
      <c r="AE297" s="7"/>
      <c r="AF297" s="7"/>
      <c r="AG297" s="7"/>
      <c r="AH297" s="7"/>
      <c r="AI297" s="7"/>
      <c r="AJ297" s="7"/>
      <c r="AK297" s="7"/>
      <c r="AL297" s="7"/>
      <c r="AM297" s="7"/>
      <c r="AN297" s="7"/>
      <c r="AO297" s="7"/>
      <c r="AP297" s="7"/>
      <c r="AQ297" s="7"/>
    </row>
    <row r="298" spans="1:43" ht="30.75" customHeight="1" x14ac:dyDescent="0.2">
      <c r="A298" s="87" t="s">
        <v>14</v>
      </c>
      <c r="B298" s="88"/>
      <c r="C298" s="88"/>
      <c r="D298" s="88"/>
      <c r="E298" s="88"/>
      <c r="F298" s="88"/>
      <c r="G298" s="88"/>
      <c r="H298" s="88"/>
      <c r="I298" s="97">
        <v>43039</v>
      </c>
      <c r="J298" s="98"/>
      <c r="K298" s="98"/>
      <c r="L298" s="98"/>
      <c r="M298" s="98"/>
      <c r="N298" s="98"/>
      <c r="O298" s="98"/>
      <c r="P298" s="99"/>
    </row>
    <row r="299" spans="1:43" ht="30.75" customHeight="1" x14ac:dyDescent="0.2">
      <c r="A299" s="87" t="s">
        <v>15</v>
      </c>
      <c r="B299" s="88"/>
      <c r="C299" s="88"/>
      <c r="D299" s="88"/>
      <c r="E299" s="88"/>
      <c r="F299" s="88"/>
      <c r="G299" s="88"/>
      <c r="H299" s="100"/>
      <c r="I299" s="101" t="s">
        <v>16</v>
      </c>
      <c r="J299" s="98"/>
      <c r="K299" s="98"/>
      <c r="L299" s="98"/>
      <c r="M299" s="98"/>
      <c r="N299" s="98"/>
      <c r="O299" s="98"/>
      <c r="P299" s="99"/>
    </row>
    <row r="300" spans="1:43" ht="30.75" customHeight="1" x14ac:dyDescent="0.2">
      <c r="A300" s="87" t="s">
        <v>17</v>
      </c>
      <c r="B300" s="88"/>
      <c r="C300" s="88"/>
      <c r="D300" s="88"/>
      <c r="E300" s="88"/>
      <c r="F300" s="88"/>
      <c r="G300" s="88"/>
      <c r="H300" s="88"/>
      <c r="I300" s="101" t="s">
        <v>440</v>
      </c>
      <c r="J300" s="98"/>
      <c r="K300" s="98"/>
      <c r="L300" s="98"/>
      <c r="M300" s="98"/>
      <c r="N300" s="98"/>
      <c r="O300" s="98"/>
      <c r="P300" s="99"/>
    </row>
    <row r="301" spans="1:43" ht="30.75" customHeight="1" x14ac:dyDescent="0.2">
      <c r="A301" s="87" t="s">
        <v>18</v>
      </c>
      <c r="B301" s="88"/>
      <c r="C301" s="88"/>
      <c r="D301" s="88"/>
      <c r="E301" s="88"/>
      <c r="F301" s="88"/>
      <c r="G301" s="88"/>
      <c r="H301" s="88"/>
      <c r="I301" s="101" t="s">
        <v>441</v>
      </c>
      <c r="J301" s="98"/>
      <c r="K301" s="98"/>
      <c r="L301" s="98"/>
      <c r="M301" s="98"/>
      <c r="N301" s="98"/>
      <c r="O301" s="98"/>
      <c r="P301" s="99"/>
    </row>
    <row r="302" spans="1:43" ht="30.75" customHeight="1" x14ac:dyDescent="0.2">
      <c r="A302" s="87" t="s">
        <v>19</v>
      </c>
      <c r="B302" s="88"/>
      <c r="C302" s="88"/>
      <c r="D302" s="88"/>
      <c r="E302" s="88"/>
      <c r="F302" s="88"/>
      <c r="G302" s="88"/>
      <c r="H302" s="88"/>
      <c r="I302" s="89" t="s">
        <v>153</v>
      </c>
      <c r="J302" s="90"/>
      <c r="K302" s="90"/>
      <c r="L302" s="90"/>
      <c r="M302" s="90"/>
      <c r="N302" s="90"/>
      <c r="O302" s="90"/>
      <c r="P302" s="91"/>
    </row>
    <row r="303" spans="1:43" ht="30.75" customHeight="1" thickBot="1" x14ac:dyDescent="0.25">
      <c r="A303" s="92" t="s">
        <v>20</v>
      </c>
      <c r="B303" s="93"/>
      <c r="C303" s="93"/>
      <c r="D303" s="93"/>
      <c r="E303" s="93"/>
      <c r="F303" s="93"/>
      <c r="G303" s="93"/>
      <c r="H303" s="93"/>
      <c r="I303" s="94" t="s">
        <v>21</v>
      </c>
      <c r="J303" s="95"/>
      <c r="K303" s="95"/>
      <c r="L303" s="95"/>
      <c r="M303" s="95"/>
      <c r="N303" s="95"/>
      <c r="O303" s="95"/>
      <c r="P303" s="96"/>
      <c r="Q303" s="12"/>
      <c r="R303" s="12"/>
      <c r="S303" s="12"/>
      <c r="T303" s="12"/>
      <c r="U303" s="12"/>
      <c r="V303" s="12"/>
      <c r="W303" s="12"/>
      <c r="X303" s="12"/>
      <c r="Y303" s="12"/>
      <c r="Z303" s="12"/>
      <c r="AA303" s="12"/>
      <c r="AB303" s="12"/>
      <c r="AC303" s="12"/>
      <c r="AD303" s="12"/>
      <c r="AE303" s="12"/>
      <c r="AF303" s="12"/>
      <c r="AG303" s="12"/>
      <c r="AH303" s="12"/>
      <c r="AI303" s="12"/>
      <c r="AJ303" s="12"/>
      <c r="AK303" s="12"/>
      <c r="AL303" s="12"/>
      <c r="AM303" s="12"/>
      <c r="AN303" s="12"/>
      <c r="AO303" s="12"/>
      <c r="AP303" s="12"/>
      <c r="AQ303" s="12"/>
    </row>
    <row r="304" spans="1:43" s="11" customFormat="1" x14ac:dyDescent="0.25">
      <c r="A304" s="1"/>
      <c r="B304" s="2"/>
    </row>
    <row r="305" spans="1:2" s="3" customFormat="1" x14ac:dyDescent="0.25">
      <c r="A305" s="1"/>
      <c r="B305" s="2"/>
    </row>
    <row r="306" spans="1:2" s="3" customFormat="1" x14ac:dyDescent="0.25">
      <c r="B306" s="2"/>
    </row>
    <row r="307" spans="1:2" s="3" customFormat="1" x14ac:dyDescent="0.25">
      <c r="B307" s="2"/>
    </row>
    <row r="308" spans="1:2" s="3" customFormat="1" x14ac:dyDescent="0.25">
      <c r="B308" s="2"/>
    </row>
    <row r="309" spans="1:2" s="3" customFormat="1" ht="15" x14ac:dyDescent="0.2">
      <c r="B309" s="4"/>
    </row>
    <row r="310" spans="1:2" s="3" customFormat="1" x14ac:dyDescent="0.25">
      <c r="B310" s="2"/>
    </row>
    <row r="311" spans="1:2" s="3" customFormat="1" x14ac:dyDescent="0.25">
      <c r="B311" s="2"/>
    </row>
    <row r="312" spans="1:2" s="3" customFormat="1" x14ac:dyDescent="0.25">
      <c r="B312" s="2"/>
    </row>
    <row r="313" spans="1:2" s="3" customFormat="1" x14ac:dyDescent="0.25">
      <c r="B313" s="2"/>
    </row>
    <row r="314" spans="1:2" s="3" customFormat="1" x14ac:dyDescent="0.25">
      <c r="B314" s="2"/>
    </row>
    <row r="315" spans="1:2" s="3" customFormat="1" x14ac:dyDescent="0.25">
      <c r="B315" s="2"/>
    </row>
    <row r="316" spans="1:2" s="3" customFormat="1" x14ac:dyDescent="0.25">
      <c r="B316" s="2"/>
    </row>
    <row r="317" spans="1:2" s="3" customFormat="1" x14ac:dyDescent="0.25">
      <c r="B317" s="2"/>
    </row>
    <row r="318" spans="1:2" s="3" customFormat="1" x14ac:dyDescent="0.25">
      <c r="B318" s="2"/>
    </row>
    <row r="319" spans="1:2" s="3" customFormat="1" x14ac:dyDescent="0.25">
      <c r="B319" s="2"/>
    </row>
    <row r="320" spans="1:2" s="3" customFormat="1" x14ac:dyDescent="0.25">
      <c r="B320" s="2"/>
    </row>
    <row r="321" spans="1:2" s="3" customFormat="1" x14ac:dyDescent="0.25">
      <c r="B321" s="2"/>
    </row>
    <row r="322" spans="1:2" s="3" customFormat="1" x14ac:dyDescent="0.25">
      <c r="B322" s="2"/>
    </row>
    <row r="323" spans="1:2" s="3" customFormat="1" x14ac:dyDescent="0.25">
      <c r="B323" s="2"/>
    </row>
    <row r="324" spans="1:2" s="3" customFormat="1" x14ac:dyDescent="0.25">
      <c r="B324" s="2"/>
    </row>
    <row r="325" spans="1:2" s="3" customFormat="1" x14ac:dyDescent="0.25">
      <c r="B325" s="2"/>
    </row>
    <row r="326" spans="1:2" s="3" customFormat="1" x14ac:dyDescent="0.25">
      <c r="B326" s="2"/>
    </row>
    <row r="327" spans="1:2" s="3" customFormat="1" x14ac:dyDescent="0.25">
      <c r="B327" s="2"/>
    </row>
    <row r="328" spans="1:2" s="3" customFormat="1" x14ac:dyDescent="0.25">
      <c r="B328" s="2"/>
    </row>
    <row r="329" spans="1:2" s="11" customFormat="1" x14ac:dyDescent="0.25">
      <c r="A329" s="1"/>
      <c r="B329" s="2"/>
    </row>
    <row r="330" spans="1:2" s="11" customFormat="1" x14ac:dyDescent="0.25">
      <c r="A330" s="1"/>
      <c r="B330" s="2"/>
    </row>
    <row r="331" spans="1:2" s="11" customFormat="1" x14ac:dyDescent="0.25">
      <c r="A331" s="1"/>
      <c r="B331" s="2"/>
    </row>
    <row r="332" spans="1:2" s="11" customFormat="1" x14ac:dyDescent="0.25">
      <c r="A332" s="1"/>
      <c r="B332" s="2"/>
    </row>
    <row r="333" spans="1:2" s="11" customFormat="1" x14ac:dyDescent="0.25">
      <c r="A333" s="1"/>
      <c r="B333" s="2"/>
    </row>
    <row r="334" spans="1:2" s="11" customFormat="1" x14ac:dyDescent="0.25">
      <c r="A334" s="1"/>
      <c r="B334" s="2"/>
    </row>
    <row r="335" spans="1:2" s="11" customFormat="1" x14ac:dyDescent="0.25">
      <c r="A335" s="1"/>
      <c r="B335" s="2"/>
    </row>
    <row r="336" spans="1:2" s="11" customFormat="1" x14ac:dyDescent="0.25">
      <c r="A336" s="1"/>
      <c r="B336" s="2"/>
    </row>
    <row r="337" spans="1:2" s="11" customFormat="1" x14ac:dyDescent="0.25">
      <c r="A337" s="1"/>
      <c r="B337" s="2"/>
    </row>
  </sheetData>
  <mergeCells count="1744">
    <mergeCell ref="M205:P205"/>
    <mergeCell ref="M206:P206"/>
    <mergeCell ref="M207:P207"/>
    <mergeCell ref="M282:P282"/>
    <mergeCell ref="M283:P283"/>
    <mergeCell ref="M284:P284"/>
    <mergeCell ref="M285:P285"/>
    <mergeCell ref="A286:B286"/>
    <mergeCell ref="A287:B287"/>
    <mergeCell ref="A288:B288"/>
    <mergeCell ref="C286:D286"/>
    <mergeCell ref="C287:D287"/>
    <mergeCell ref="C288:D288"/>
    <mergeCell ref="E286:H286"/>
    <mergeCell ref="E287:H287"/>
    <mergeCell ref="E288:H288"/>
    <mergeCell ref="I286:J286"/>
    <mergeCell ref="I287:J287"/>
    <mergeCell ref="I288:J288"/>
    <mergeCell ref="K286:L286"/>
    <mergeCell ref="K287:L287"/>
    <mergeCell ref="K288:L288"/>
    <mergeCell ref="M286:P286"/>
    <mergeCell ref="M287:P287"/>
    <mergeCell ref="M288:P288"/>
    <mergeCell ref="A282:B282"/>
    <mergeCell ref="A283:B283"/>
    <mergeCell ref="A284:B284"/>
    <mergeCell ref="A285:B285"/>
    <mergeCell ref="C282:D282"/>
    <mergeCell ref="C283:D283"/>
    <mergeCell ref="C284:D284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I266:J266"/>
    <mergeCell ref="I267:J267"/>
    <mergeCell ref="I268:J268"/>
    <mergeCell ref="M267:P267"/>
    <mergeCell ref="M268:P268"/>
    <mergeCell ref="M269:P269"/>
    <mergeCell ref="M270:P270"/>
    <mergeCell ref="M271:P271"/>
    <mergeCell ref="M272:P272"/>
    <mergeCell ref="M273:P273"/>
    <mergeCell ref="M274:P274"/>
    <mergeCell ref="M275:P275"/>
    <mergeCell ref="M276:P276"/>
    <mergeCell ref="M277:P277"/>
    <mergeCell ref="M278:P278"/>
    <mergeCell ref="M279:P279"/>
    <mergeCell ref="C285:D285"/>
    <mergeCell ref="E282:H282"/>
    <mergeCell ref="E283:H283"/>
    <mergeCell ref="E284:H284"/>
    <mergeCell ref="E285:H285"/>
    <mergeCell ref="I282:J282"/>
    <mergeCell ref="I283:J283"/>
    <mergeCell ref="I284:J284"/>
    <mergeCell ref="I285:J285"/>
    <mergeCell ref="K282:L282"/>
    <mergeCell ref="K283:L283"/>
    <mergeCell ref="K284:L284"/>
    <mergeCell ref="K285:L285"/>
    <mergeCell ref="M280:P280"/>
    <mergeCell ref="M281:P281"/>
    <mergeCell ref="E266:H266"/>
    <mergeCell ref="E267:H267"/>
    <mergeCell ref="E268:H268"/>
    <mergeCell ref="E269:H269"/>
    <mergeCell ref="E270:H270"/>
    <mergeCell ref="E271:H271"/>
    <mergeCell ref="E272:H272"/>
    <mergeCell ref="E273:H273"/>
    <mergeCell ref="E274:H274"/>
    <mergeCell ref="E275:H275"/>
    <mergeCell ref="E276:H276"/>
    <mergeCell ref="E277:H277"/>
    <mergeCell ref="E278:H278"/>
    <mergeCell ref="E279:H279"/>
    <mergeCell ref="E280:H280"/>
    <mergeCell ref="E281:H281"/>
    <mergeCell ref="I278:J278"/>
    <mergeCell ref="I279:J279"/>
    <mergeCell ref="I280:J280"/>
    <mergeCell ref="I281:J281"/>
    <mergeCell ref="I272:J272"/>
    <mergeCell ref="I273:J273"/>
    <mergeCell ref="I274:J274"/>
    <mergeCell ref="I275:J275"/>
    <mergeCell ref="I276:J276"/>
    <mergeCell ref="I277:J277"/>
    <mergeCell ref="I269:J269"/>
    <mergeCell ref="I270:J270"/>
    <mergeCell ref="I271:J271"/>
    <mergeCell ref="M266:P266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C266:D266"/>
    <mergeCell ref="C267:D267"/>
    <mergeCell ref="C268:D268"/>
    <mergeCell ref="C269:D269"/>
    <mergeCell ref="C270:D270"/>
    <mergeCell ref="C271:D271"/>
    <mergeCell ref="C272:D272"/>
    <mergeCell ref="C273:D273"/>
    <mergeCell ref="C274:D274"/>
    <mergeCell ref="C275:D275"/>
    <mergeCell ref="C276:D276"/>
    <mergeCell ref="C277:D277"/>
    <mergeCell ref="C278:D278"/>
    <mergeCell ref="C279:D279"/>
    <mergeCell ref="C280:D280"/>
    <mergeCell ref="C281:D281"/>
    <mergeCell ref="I261:J261"/>
    <mergeCell ref="I262:J262"/>
    <mergeCell ref="I263:J263"/>
    <mergeCell ref="I264:J264"/>
    <mergeCell ref="I265:J265"/>
    <mergeCell ref="K259:L259"/>
    <mergeCell ref="K260:L260"/>
    <mergeCell ref="K261:L261"/>
    <mergeCell ref="K262:L262"/>
    <mergeCell ref="K263:L263"/>
    <mergeCell ref="K264:L264"/>
    <mergeCell ref="K265:L265"/>
    <mergeCell ref="E261:H261"/>
    <mergeCell ref="E262:H262"/>
    <mergeCell ref="E263:H263"/>
    <mergeCell ref="E264:H264"/>
    <mergeCell ref="E265:H265"/>
    <mergeCell ref="I259:J259"/>
    <mergeCell ref="I260:J260"/>
    <mergeCell ref="A259:B259"/>
    <mergeCell ref="A260:B260"/>
    <mergeCell ref="A261:B261"/>
    <mergeCell ref="A262:B262"/>
    <mergeCell ref="A263:B263"/>
    <mergeCell ref="A264:B264"/>
    <mergeCell ref="A265:B265"/>
    <mergeCell ref="C259:D259"/>
    <mergeCell ref="C260:D260"/>
    <mergeCell ref="C261:D261"/>
    <mergeCell ref="C262:D262"/>
    <mergeCell ref="C263:D263"/>
    <mergeCell ref="C264:D264"/>
    <mergeCell ref="C265:D265"/>
    <mergeCell ref="E259:H259"/>
    <mergeCell ref="E260:H260"/>
    <mergeCell ref="E257:H257"/>
    <mergeCell ref="A257:B257"/>
    <mergeCell ref="M259:P259"/>
    <mergeCell ref="M260:P260"/>
    <mergeCell ref="M255:P255"/>
    <mergeCell ref="M256:P256"/>
    <mergeCell ref="M257:P257"/>
    <mergeCell ref="M261:P261"/>
    <mergeCell ref="M262:P262"/>
    <mergeCell ref="M263:P263"/>
    <mergeCell ref="M264:P264"/>
    <mergeCell ref="M265:P265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C249:D249"/>
    <mergeCell ref="C250:D250"/>
    <mergeCell ref="C251:D251"/>
    <mergeCell ref="C252:D252"/>
    <mergeCell ref="C253:D253"/>
    <mergeCell ref="C254:D254"/>
    <mergeCell ref="C255:D255"/>
    <mergeCell ref="C256:D256"/>
    <mergeCell ref="C257:D257"/>
    <mergeCell ref="I244:J244"/>
    <mergeCell ref="I245:J245"/>
    <mergeCell ref="I246:J246"/>
    <mergeCell ref="I247:J247"/>
    <mergeCell ref="I248:J248"/>
    <mergeCell ref="I249:J249"/>
    <mergeCell ref="I250:J250"/>
    <mergeCell ref="I251:J251"/>
    <mergeCell ref="I252:J252"/>
    <mergeCell ref="I253:J253"/>
    <mergeCell ref="I254:J254"/>
    <mergeCell ref="I255:J255"/>
    <mergeCell ref="I256:J256"/>
    <mergeCell ref="I257:J257"/>
    <mergeCell ref="M243:P243"/>
    <mergeCell ref="M244:P244"/>
    <mergeCell ref="M245:P245"/>
    <mergeCell ref="M246:P246"/>
    <mergeCell ref="M247:P247"/>
    <mergeCell ref="M248:P248"/>
    <mergeCell ref="M249:P249"/>
    <mergeCell ref="M250:P250"/>
    <mergeCell ref="M251:P251"/>
    <mergeCell ref="M252:P252"/>
    <mergeCell ref="M253:P253"/>
    <mergeCell ref="M254:P254"/>
    <mergeCell ref="E245:H245"/>
    <mergeCell ref="E246:H246"/>
    <mergeCell ref="E247:H247"/>
    <mergeCell ref="E248:H248"/>
    <mergeCell ref="E249:H249"/>
    <mergeCell ref="E250:H250"/>
    <mergeCell ref="E251:H251"/>
    <mergeCell ref="E252:H252"/>
    <mergeCell ref="E253:H253"/>
    <mergeCell ref="E254:H254"/>
    <mergeCell ref="K244:L244"/>
    <mergeCell ref="K245:L245"/>
    <mergeCell ref="K246:L246"/>
    <mergeCell ref="K247:L247"/>
    <mergeCell ref="K248:L248"/>
    <mergeCell ref="M197:P197"/>
    <mergeCell ref="M198:P198"/>
    <mergeCell ref="M199:P199"/>
    <mergeCell ref="M200:P200"/>
    <mergeCell ref="M201:P201"/>
    <mergeCell ref="M202:P202"/>
    <mergeCell ref="M203:P203"/>
    <mergeCell ref="M258:P258"/>
    <mergeCell ref="E199:H199"/>
    <mergeCell ref="E200:H200"/>
    <mergeCell ref="E201:H201"/>
    <mergeCell ref="E202:H202"/>
    <mergeCell ref="E203:H203"/>
    <mergeCell ref="E258:H258"/>
    <mergeCell ref="I197:J197"/>
    <mergeCell ref="I198:J198"/>
    <mergeCell ref="I199:J199"/>
    <mergeCell ref="I200:J200"/>
    <mergeCell ref="I201:J201"/>
    <mergeCell ref="I202:J202"/>
    <mergeCell ref="I203:J203"/>
    <mergeCell ref="I258:J258"/>
    <mergeCell ref="E204:H204"/>
    <mergeCell ref="E205:H205"/>
    <mergeCell ref="E206:H206"/>
    <mergeCell ref="E207:H207"/>
    <mergeCell ref="E208:H208"/>
    <mergeCell ref="E209:H209"/>
    <mergeCell ref="E210:H210"/>
    <mergeCell ref="E211:H211"/>
    <mergeCell ref="E212:H212"/>
    <mergeCell ref="E213:H213"/>
    <mergeCell ref="K197:L197"/>
    <mergeCell ref="K198:L198"/>
    <mergeCell ref="K199:L199"/>
    <mergeCell ref="K200:L200"/>
    <mergeCell ref="K201:L201"/>
    <mergeCell ref="K202:L202"/>
    <mergeCell ref="K203:L203"/>
    <mergeCell ref="K258:L258"/>
    <mergeCell ref="C194:D194"/>
    <mergeCell ref="C195:D195"/>
    <mergeCell ref="C196:D196"/>
    <mergeCell ref="K193:L193"/>
    <mergeCell ref="K194:L194"/>
    <mergeCell ref="K195:L195"/>
    <mergeCell ref="K196:L196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E244:H244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199:B199"/>
    <mergeCell ref="A200:B200"/>
    <mergeCell ref="A201:B201"/>
    <mergeCell ref="A202:B202"/>
    <mergeCell ref="A203:B203"/>
    <mergeCell ref="A258:B258"/>
    <mergeCell ref="C198:D198"/>
    <mergeCell ref="C199:D199"/>
    <mergeCell ref="C200:D200"/>
    <mergeCell ref="C201:D201"/>
    <mergeCell ref="C202:D202"/>
    <mergeCell ref="C203:D203"/>
    <mergeCell ref="C258:D258"/>
    <mergeCell ref="E187:H187"/>
    <mergeCell ref="E188:H188"/>
    <mergeCell ref="E189:H189"/>
    <mergeCell ref="E190:H190"/>
    <mergeCell ref="E191:H191"/>
    <mergeCell ref="E192:H192"/>
    <mergeCell ref="E193:H193"/>
    <mergeCell ref="E194:H194"/>
    <mergeCell ref="A198:B198"/>
    <mergeCell ref="E195:H195"/>
    <mergeCell ref="E196:H196"/>
    <mergeCell ref="E198:H198"/>
    <mergeCell ref="A193:B193"/>
    <mergeCell ref="A194:B194"/>
    <mergeCell ref="A195:B195"/>
    <mergeCell ref="A196:B196"/>
    <mergeCell ref="C191:D191"/>
    <mergeCell ref="C192:D192"/>
    <mergeCell ref="C193:D193"/>
    <mergeCell ref="E167:H167"/>
    <mergeCell ref="E168:H168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75:B175"/>
    <mergeCell ref="A176:B176"/>
    <mergeCell ref="A177:B177"/>
    <mergeCell ref="E169:H169"/>
    <mergeCell ref="E170:H170"/>
    <mergeCell ref="E171:H171"/>
    <mergeCell ref="E172:H172"/>
    <mergeCell ref="E173:H173"/>
    <mergeCell ref="E174:H174"/>
    <mergeCell ref="E175:H175"/>
    <mergeCell ref="E176:H176"/>
    <mergeCell ref="E177:H177"/>
    <mergeCell ref="A180:B180"/>
    <mergeCell ref="A181:B181"/>
    <mergeCell ref="A182:B182"/>
    <mergeCell ref="A183:B183"/>
    <mergeCell ref="E178:H178"/>
    <mergeCell ref="E179:H179"/>
    <mergeCell ref="E180:H180"/>
    <mergeCell ref="E181:H181"/>
    <mergeCell ref="E182:H182"/>
    <mergeCell ref="E150:H150"/>
    <mergeCell ref="E151:H151"/>
    <mergeCell ref="E152:H152"/>
    <mergeCell ref="E153:H153"/>
    <mergeCell ref="E154:H154"/>
    <mergeCell ref="E155:H155"/>
    <mergeCell ref="E156:H156"/>
    <mergeCell ref="E157:H157"/>
    <mergeCell ref="E158:H158"/>
    <mergeCell ref="E159:H159"/>
    <mergeCell ref="E160:H160"/>
    <mergeCell ref="E161:H161"/>
    <mergeCell ref="E162:H162"/>
    <mergeCell ref="E163:H163"/>
    <mergeCell ref="E164:H164"/>
    <mergeCell ref="E165:H165"/>
    <mergeCell ref="E166:H166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C189:D189"/>
    <mergeCell ref="C190:D190"/>
    <mergeCell ref="C175:D175"/>
    <mergeCell ref="C176:D176"/>
    <mergeCell ref="C177:D177"/>
    <mergeCell ref="C178:D178"/>
    <mergeCell ref="C179:D179"/>
    <mergeCell ref="C181:D181"/>
    <mergeCell ref="C182:D182"/>
    <mergeCell ref="C183:D183"/>
    <mergeCell ref="C184:D184"/>
    <mergeCell ref="C185:D185"/>
    <mergeCell ref="C186:D186"/>
    <mergeCell ref="C187:D187"/>
    <mergeCell ref="C188:D188"/>
    <mergeCell ref="C167:D167"/>
    <mergeCell ref="C168:D168"/>
    <mergeCell ref="C169:D169"/>
    <mergeCell ref="C170:D170"/>
    <mergeCell ref="E183:H183"/>
    <mergeCell ref="E184:H184"/>
    <mergeCell ref="E185:H185"/>
    <mergeCell ref="E186:H186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C180:D180"/>
    <mergeCell ref="C171:D171"/>
    <mergeCell ref="C172:D172"/>
    <mergeCell ref="C173:D173"/>
    <mergeCell ref="C174:D174"/>
    <mergeCell ref="A178:B178"/>
    <mergeCell ref="A179:B179"/>
    <mergeCell ref="C162:D162"/>
    <mergeCell ref="C163:D163"/>
    <mergeCell ref="C164:D164"/>
    <mergeCell ref="C165:D165"/>
    <mergeCell ref="C166:D166"/>
    <mergeCell ref="C153:D153"/>
    <mergeCell ref="C154:D154"/>
    <mergeCell ref="C155:D155"/>
    <mergeCell ref="C156:D156"/>
    <mergeCell ref="C157:D157"/>
    <mergeCell ref="C158:D158"/>
    <mergeCell ref="C159:D159"/>
    <mergeCell ref="C160:D160"/>
    <mergeCell ref="C161:D161"/>
    <mergeCell ref="I155:J155"/>
    <mergeCell ref="I156:J156"/>
    <mergeCell ref="I157:J157"/>
    <mergeCell ref="I158:J158"/>
    <mergeCell ref="I159:J159"/>
    <mergeCell ref="I160:J160"/>
    <mergeCell ref="I161:J161"/>
    <mergeCell ref="I162:J162"/>
    <mergeCell ref="I163:J163"/>
    <mergeCell ref="I164:J164"/>
    <mergeCell ref="I165:J165"/>
    <mergeCell ref="I166:J166"/>
    <mergeCell ref="I183:J183"/>
    <mergeCell ref="I184:J184"/>
    <mergeCell ref="I185:J185"/>
    <mergeCell ref="I186:J186"/>
    <mergeCell ref="I187:J187"/>
    <mergeCell ref="I167:J167"/>
    <mergeCell ref="I168:J168"/>
    <mergeCell ref="I174:J174"/>
    <mergeCell ref="I175:J175"/>
    <mergeCell ref="I176:J176"/>
    <mergeCell ref="I177:J177"/>
    <mergeCell ref="I178:J178"/>
    <mergeCell ref="I179:J179"/>
    <mergeCell ref="I180:J180"/>
    <mergeCell ref="I181:J181"/>
    <mergeCell ref="I182:J182"/>
    <mergeCell ref="I188:J188"/>
    <mergeCell ref="I189:J189"/>
    <mergeCell ref="I190:J190"/>
    <mergeCell ref="I191:J191"/>
    <mergeCell ref="I192:J192"/>
    <mergeCell ref="I193:J193"/>
    <mergeCell ref="I194:J194"/>
    <mergeCell ref="I196:J196"/>
    <mergeCell ref="I195:J195"/>
    <mergeCell ref="I169:J169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I170:J170"/>
    <mergeCell ref="I171:J171"/>
    <mergeCell ref="I172:J172"/>
    <mergeCell ref="I173:J173"/>
    <mergeCell ref="M189:P189"/>
    <mergeCell ref="M190:P190"/>
    <mergeCell ref="M191:P191"/>
    <mergeCell ref="M192:P192"/>
    <mergeCell ref="M193:P193"/>
    <mergeCell ref="M194:P194"/>
    <mergeCell ref="M195:P195"/>
    <mergeCell ref="M196:P196"/>
    <mergeCell ref="M181:P181"/>
    <mergeCell ref="M182:P182"/>
    <mergeCell ref="M183:P183"/>
    <mergeCell ref="M184:P184"/>
    <mergeCell ref="M185:P185"/>
    <mergeCell ref="M186:P186"/>
    <mergeCell ref="M187:P187"/>
    <mergeCell ref="M188:P188"/>
    <mergeCell ref="M168:P168"/>
    <mergeCell ref="M169:P169"/>
    <mergeCell ref="M170:P170"/>
    <mergeCell ref="K161:L161"/>
    <mergeCell ref="K162:L162"/>
    <mergeCell ref="K163:L163"/>
    <mergeCell ref="K164:L164"/>
    <mergeCell ref="K165:L165"/>
    <mergeCell ref="M180:P180"/>
    <mergeCell ref="M171:P171"/>
    <mergeCell ref="M172:P172"/>
    <mergeCell ref="M173:P173"/>
    <mergeCell ref="M174:P174"/>
    <mergeCell ref="M175:P175"/>
    <mergeCell ref="M176:P176"/>
    <mergeCell ref="M177:P177"/>
    <mergeCell ref="M178:P178"/>
    <mergeCell ref="M179:P179"/>
    <mergeCell ref="M162:P162"/>
    <mergeCell ref="M163:P163"/>
    <mergeCell ref="M164:P164"/>
    <mergeCell ref="M165:P165"/>
    <mergeCell ref="M166:P166"/>
    <mergeCell ref="M167:P167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M153:P153"/>
    <mergeCell ref="M154:P154"/>
    <mergeCell ref="M155:P155"/>
    <mergeCell ref="M156:P156"/>
    <mergeCell ref="M157:P157"/>
    <mergeCell ref="M158:P158"/>
    <mergeCell ref="M159:P159"/>
    <mergeCell ref="M160:P160"/>
    <mergeCell ref="M161:P161"/>
    <mergeCell ref="K155:L155"/>
    <mergeCell ref="K156:L156"/>
    <mergeCell ref="K157:L157"/>
    <mergeCell ref="K158:L158"/>
    <mergeCell ref="K159:L159"/>
    <mergeCell ref="K160:L160"/>
    <mergeCell ref="A149:B149"/>
    <mergeCell ref="C149:D149"/>
    <mergeCell ref="E149:H149"/>
    <mergeCell ref="I149:J149"/>
    <mergeCell ref="K149:L149"/>
    <mergeCell ref="M149:P149"/>
    <mergeCell ref="M150:P150"/>
    <mergeCell ref="M151:P151"/>
    <mergeCell ref="M152:P152"/>
    <mergeCell ref="C150:D150"/>
    <mergeCell ref="C151:D151"/>
    <mergeCell ref="C152:D152"/>
    <mergeCell ref="K150:L150"/>
    <mergeCell ref="K151:L151"/>
    <mergeCell ref="K152:L152"/>
    <mergeCell ref="K153:L153"/>
    <mergeCell ref="K154:L154"/>
    <mergeCell ref="I150:J150"/>
    <mergeCell ref="I151:J151"/>
    <mergeCell ref="I152:J152"/>
    <mergeCell ref="I153:J153"/>
    <mergeCell ref="I154:J154"/>
    <mergeCell ref="A131:B131"/>
    <mergeCell ref="C131:D131"/>
    <mergeCell ref="E131:H131"/>
    <mergeCell ref="I131:J131"/>
    <mergeCell ref="K131:L131"/>
    <mergeCell ref="M131:P131"/>
    <mergeCell ref="K129:L129"/>
    <mergeCell ref="K130:L130"/>
    <mergeCell ref="M111:P111"/>
    <mergeCell ref="M112:P112"/>
    <mergeCell ref="M113:P113"/>
    <mergeCell ref="M114:P114"/>
    <mergeCell ref="M115:P115"/>
    <mergeCell ref="M116:P116"/>
    <mergeCell ref="M117:P117"/>
    <mergeCell ref="M118:P118"/>
    <mergeCell ref="M119:P119"/>
    <mergeCell ref="M120:P120"/>
    <mergeCell ref="M121:P121"/>
    <mergeCell ref="M122:P122"/>
    <mergeCell ref="M123:P123"/>
    <mergeCell ref="M124:P124"/>
    <mergeCell ref="M125:P125"/>
    <mergeCell ref="M126:P126"/>
    <mergeCell ref="M127:P127"/>
    <mergeCell ref="M128:P128"/>
    <mergeCell ref="M129:P129"/>
    <mergeCell ref="M130:P130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E129:H129"/>
    <mergeCell ref="E130:H130"/>
    <mergeCell ref="I111:J111"/>
    <mergeCell ref="I112:J112"/>
    <mergeCell ref="I113:J113"/>
    <mergeCell ref="I114:J114"/>
    <mergeCell ref="I115:J115"/>
    <mergeCell ref="I116:J116"/>
    <mergeCell ref="I117:J117"/>
    <mergeCell ref="I118:J118"/>
    <mergeCell ref="I119:J119"/>
    <mergeCell ref="I120:J120"/>
    <mergeCell ref="I121:J121"/>
    <mergeCell ref="I122:J122"/>
    <mergeCell ref="I123:J123"/>
    <mergeCell ref="I124:J124"/>
    <mergeCell ref="I125:J125"/>
    <mergeCell ref="I126:J126"/>
    <mergeCell ref="I127:J127"/>
    <mergeCell ref="I128:J128"/>
    <mergeCell ref="I129:J129"/>
    <mergeCell ref="I130:J130"/>
    <mergeCell ref="E120:H120"/>
    <mergeCell ref="E121:H121"/>
    <mergeCell ref="E122:H122"/>
    <mergeCell ref="E123:H123"/>
    <mergeCell ref="E124:H124"/>
    <mergeCell ref="E125:H125"/>
    <mergeCell ref="E126:H126"/>
    <mergeCell ref="E127:H127"/>
    <mergeCell ref="E128:H128"/>
    <mergeCell ref="E111:H111"/>
    <mergeCell ref="A129:B129"/>
    <mergeCell ref="A130:B130"/>
    <mergeCell ref="C111:D111"/>
    <mergeCell ref="C112:D112"/>
    <mergeCell ref="C113:D113"/>
    <mergeCell ref="C114:D114"/>
    <mergeCell ref="C115:D115"/>
    <mergeCell ref="C116:D116"/>
    <mergeCell ref="C117:D117"/>
    <mergeCell ref="C118:D118"/>
    <mergeCell ref="C119:D119"/>
    <mergeCell ref="C120:D120"/>
    <mergeCell ref="C121:D121"/>
    <mergeCell ref="C122:D122"/>
    <mergeCell ref="C123:D123"/>
    <mergeCell ref="C124:D124"/>
    <mergeCell ref="C125:D125"/>
    <mergeCell ref="C126:D126"/>
    <mergeCell ref="C127:D127"/>
    <mergeCell ref="C128:D128"/>
    <mergeCell ref="C129:D129"/>
    <mergeCell ref="C130:D130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K110:L110"/>
    <mergeCell ref="E110:H110"/>
    <mergeCell ref="A110:B110"/>
    <mergeCell ref="E112:H112"/>
    <mergeCell ref="E113:H113"/>
    <mergeCell ref="E114:H114"/>
    <mergeCell ref="E115:H115"/>
    <mergeCell ref="E116:H116"/>
    <mergeCell ref="E117:H117"/>
    <mergeCell ref="E118:H118"/>
    <mergeCell ref="E119:H119"/>
    <mergeCell ref="M101:P101"/>
    <mergeCell ref="M102:P102"/>
    <mergeCell ref="M103:P103"/>
    <mergeCell ref="M104:P104"/>
    <mergeCell ref="M105:P105"/>
    <mergeCell ref="M106:P106"/>
    <mergeCell ref="M107:P107"/>
    <mergeCell ref="M108:P108"/>
    <mergeCell ref="M109:P109"/>
    <mergeCell ref="M110:P11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I101:J101"/>
    <mergeCell ref="I102:J102"/>
    <mergeCell ref="I103:J103"/>
    <mergeCell ref="I104:J104"/>
    <mergeCell ref="I105:J105"/>
    <mergeCell ref="I106:J106"/>
    <mergeCell ref="I107:J107"/>
    <mergeCell ref="I108:J108"/>
    <mergeCell ref="I109:J109"/>
    <mergeCell ref="I110:J110"/>
    <mergeCell ref="E101:H101"/>
    <mergeCell ref="E102:H102"/>
    <mergeCell ref="E103:H103"/>
    <mergeCell ref="E104:H104"/>
    <mergeCell ref="E105:H105"/>
    <mergeCell ref="E106:H106"/>
    <mergeCell ref="E107:H107"/>
    <mergeCell ref="E108:H108"/>
    <mergeCell ref="E109:H109"/>
    <mergeCell ref="C101:D101"/>
    <mergeCell ref="C102:D102"/>
    <mergeCell ref="C103:D103"/>
    <mergeCell ref="C104:D104"/>
    <mergeCell ref="C105:D105"/>
    <mergeCell ref="C106:D106"/>
    <mergeCell ref="C107:D107"/>
    <mergeCell ref="C108:D108"/>
    <mergeCell ref="C109:D109"/>
    <mergeCell ref="C110:D11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99:B99"/>
    <mergeCell ref="C99:D99"/>
    <mergeCell ref="E99:H99"/>
    <mergeCell ref="I99:J99"/>
    <mergeCell ref="K99:L99"/>
    <mergeCell ref="M99:P99"/>
    <mergeCell ref="A100:B100"/>
    <mergeCell ref="C100:D100"/>
    <mergeCell ref="E100:H100"/>
    <mergeCell ref="I100:J100"/>
    <mergeCell ref="K100:L100"/>
    <mergeCell ref="M100:P100"/>
    <mergeCell ref="I95:J95"/>
    <mergeCell ref="I96:J96"/>
    <mergeCell ref="I97:J97"/>
    <mergeCell ref="I98:J98"/>
    <mergeCell ref="K95:L95"/>
    <mergeCell ref="K96:L96"/>
    <mergeCell ref="K97:L97"/>
    <mergeCell ref="K98:L98"/>
    <mergeCell ref="M95:P95"/>
    <mergeCell ref="M96:P96"/>
    <mergeCell ref="M97:P97"/>
    <mergeCell ref="M98:P98"/>
    <mergeCell ref="A95:B95"/>
    <mergeCell ref="A96:B96"/>
    <mergeCell ref="A97:B97"/>
    <mergeCell ref="A98:B98"/>
    <mergeCell ref="C95:D95"/>
    <mergeCell ref="C96:D96"/>
    <mergeCell ref="C97:D97"/>
    <mergeCell ref="C98:D98"/>
    <mergeCell ref="E95:H95"/>
    <mergeCell ref="E96:H96"/>
    <mergeCell ref="E97:H97"/>
    <mergeCell ref="E98:H98"/>
    <mergeCell ref="K92:L92"/>
    <mergeCell ref="K93:L93"/>
    <mergeCell ref="K94:L94"/>
    <mergeCell ref="M86:P86"/>
    <mergeCell ref="M87:P87"/>
    <mergeCell ref="M88:P88"/>
    <mergeCell ref="M89:P89"/>
    <mergeCell ref="M90:P90"/>
    <mergeCell ref="M91:P91"/>
    <mergeCell ref="M92:P92"/>
    <mergeCell ref="M93:P93"/>
    <mergeCell ref="M94:P94"/>
    <mergeCell ref="E92:H92"/>
    <mergeCell ref="E93:H93"/>
    <mergeCell ref="E94:H94"/>
    <mergeCell ref="I86:J86"/>
    <mergeCell ref="I87:J87"/>
    <mergeCell ref="I88:J88"/>
    <mergeCell ref="I89:J89"/>
    <mergeCell ref="I90:J90"/>
    <mergeCell ref="I91:J91"/>
    <mergeCell ref="I92:J92"/>
    <mergeCell ref="I93:J93"/>
    <mergeCell ref="I94:J94"/>
    <mergeCell ref="K91:L91"/>
    <mergeCell ref="A92:B92"/>
    <mergeCell ref="A93:B93"/>
    <mergeCell ref="A94:B94"/>
    <mergeCell ref="C86:D86"/>
    <mergeCell ref="C87:D87"/>
    <mergeCell ref="C88:D88"/>
    <mergeCell ref="C89:D89"/>
    <mergeCell ref="C90:D90"/>
    <mergeCell ref="C91:D91"/>
    <mergeCell ref="C92:D92"/>
    <mergeCell ref="C93:D93"/>
    <mergeCell ref="C94:D94"/>
    <mergeCell ref="M82:P82"/>
    <mergeCell ref="M83:P83"/>
    <mergeCell ref="M84:P84"/>
    <mergeCell ref="A86:B86"/>
    <mergeCell ref="A87:B87"/>
    <mergeCell ref="A88:B88"/>
    <mergeCell ref="A89:B89"/>
    <mergeCell ref="A90:B90"/>
    <mergeCell ref="A91:B91"/>
    <mergeCell ref="E86:H86"/>
    <mergeCell ref="E87:H87"/>
    <mergeCell ref="E88:H88"/>
    <mergeCell ref="E89:H89"/>
    <mergeCell ref="E90:H90"/>
    <mergeCell ref="E91:H91"/>
    <mergeCell ref="K86:L86"/>
    <mergeCell ref="K87:L87"/>
    <mergeCell ref="K88:L88"/>
    <mergeCell ref="K89:L89"/>
    <mergeCell ref="K90:L90"/>
    <mergeCell ref="K82:L82"/>
    <mergeCell ref="K83:L83"/>
    <mergeCell ref="K84:L84"/>
    <mergeCell ref="M80:P80"/>
    <mergeCell ref="M81:P81"/>
    <mergeCell ref="M85:P85"/>
    <mergeCell ref="K85:L85"/>
    <mergeCell ref="M60:P60"/>
    <mergeCell ref="M61:P61"/>
    <mergeCell ref="M62:P62"/>
    <mergeCell ref="M63:P63"/>
    <mergeCell ref="M64:P64"/>
    <mergeCell ref="M65:P65"/>
    <mergeCell ref="M66:P66"/>
    <mergeCell ref="M67:P67"/>
    <mergeCell ref="M68:P68"/>
    <mergeCell ref="M69:P69"/>
    <mergeCell ref="M70:P70"/>
    <mergeCell ref="M71:P71"/>
    <mergeCell ref="M72:P72"/>
    <mergeCell ref="M73:P73"/>
    <mergeCell ref="M74:P74"/>
    <mergeCell ref="M75:P75"/>
    <mergeCell ref="M76:P76"/>
    <mergeCell ref="M77:P77"/>
    <mergeCell ref="M78:P78"/>
    <mergeCell ref="M79:P79"/>
    <mergeCell ref="K76:L76"/>
    <mergeCell ref="K77:L77"/>
    <mergeCell ref="K78:L78"/>
    <mergeCell ref="K79:L79"/>
    <mergeCell ref="K80:L80"/>
    <mergeCell ref="K81:L81"/>
    <mergeCell ref="I81:J81"/>
    <mergeCell ref="I85:J85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I72:J72"/>
    <mergeCell ref="I73:J73"/>
    <mergeCell ref="I74:J74"/>
    <mergeCell ref="I75:J75"/>
    <mergeCell ref="I76:J76"/>
    <mergeCell ref="I77:J77"/>
    <mergeCell ref="I78:J78"/>
    <mergeCell ref="I79:J79"/>
    <mergeCell ref="I80:J80"/>
    <mergeCell ref="I63:J63"/>
    <mergeCell ref="I64:J64"/>
    <mergeCell ref="I65:J65"/>
    <mergeCell ref="I66:J66"/>
    <mergeCell ref="I67:J67"/>
    <mergeCell ref="I68:J68"/>
    <mergeCell ref="I69:J69"/>
    <mergeCell ref="I70:J70"/>
    <mergeCell ref="I71:J71"/>
    <mergeCell ref="E80:H80"/>
    <mergeCell ref="E81:H81"/>
    <mergeCell ref="E85:H85"/>
    <mergeCell ref="C85:D85"/>
    <mergeCell ref="E77:H77"/>
    <mergeCell ref="E78:H78"/>
    <mergeCell ref="E79:H79"/>
    <mergeCell ref="C81:D81"/>
    <mergeCell ref="C80:D80"/>
    <mergeCell ref="C84:D84"/>
    <mergeCell ref="E82:H82"/>
    <mergeCell ref="E83:H83"/>
    <mergeCell ref="E84:H84"/>
    <mergeCell ref="I82:J82"/>
    <mergeCell ref="I83:J83"/>
    <mergeCell ref="I84:J84"/>
    <mergeCell ref="E60:H60"/>
    <mergeCell ref="E61:H61"/>
    <mergeCell ref="E62:H62"/>
    <mergeCell ref="E63:H63"/>
    <mergeCell ref="E64:H64"/>
    <mergeCell ref="E65:H65"/>
    <mergeCell ref="E66:H66"/>
    <mergeCell ref="E67:H67"/>
    <mergeCell ref="E68:H68"/>
    <mergeCell ref="E69:H69"/>
    <mergeCell ref="E70:H70"/>
    <mergeCell ref="E71:H71"/>
    <mergeCell ref="E72:H72"/>
    <mergeCell ref="E73:H73"/>
    <mergeCell ref="E74:H74"/>
    <mergeCell ref="E75:H75"/>
    <mergeCell ref="E76:H76"/>
    <mergeCell ref="C71:D71"/>
    <mergeCell ref="C72:D72"/>
    <mergeCell ref="C73:D73"/>
    <mergeCell ref="C74:D74"/>
    <mergeCell ref="C75:D75"/>
    <mergeCell ref="A82:B82"/>
    <mergeCell ref="A83:B83"/>
    <mergeCell ref="A84:B84"/>
    <mergeCell ref="C82:D82"/>
    <mergeCell ref="C83:D83"/>
    <mergeCell ref="A76:B76"/>
    <mergeCell ref="A77:B77"/>
    <mergeCell ref="A78:B78"/>
    <mergeCell ref="A79:B79"/>
    <mergeCell ref="A80:B80"/>
    <mergeCell ref="C76:D76"/>
    <mergeCell ref="C77:D77"/>
    <mergeCell ref="C78:D78"/>
    <mergeCell ref="C79:D79"/>
    <mergeCell ref="I59:J59"/>
    <mergeCell ref="K59:L59"/>
    <mergeCell ref="M59:P59"/>
    <mergeCell ref="A60:B60"/>
    <mergeCell ref="A61:B61"/>
    <mergeCell ref="A62:B62"/>
    <mergeCell ref="I60:J60"/>
    <mergeCell ref="I61:J61"/>
    <mergeCell ref="I62:J62"/>
    <mergeCell ref="M17:P17"/>
    <mergeCell ref="A17:B17"/>
    <mergeCell ref="C17:D17"/>
    <mergeCell ref="E17:H17"/>
    <mergeCell ref="I17:J17"/>
    <mergeCell ref="K17:L17"/>
    <mergeCell ref="C42:D42"/>
    <mergeCell ref="C43:D43"/>
    <mergeCell ref="C44:D44"/>
    <mergeCell ref="C27:D27"/>
    <mergeCell ref="C28:D28"/>
    <mergeCell ref="C29:D29"/>
    <mergeCell ref="C30:D30"/>
    <mergeCell ref="C31:D31"/>
    <mergeCell ref="C22:D22"/>
    <mergeCell ref="C23:D23"/>
    <mergeCell ref="C24:D24"/>
    <mergeCell ref="C25:D25"/>
    <mergeCell ref="C26:D26"/>
    <mergeCell ref="M42:P42"/>
    <mergeCell ref="M43:P43"/>
    <mergeCell ref="M44:P44"/>
    <mergeCell ref="C60:D60"/>
    <mergeCell ref="M27:P27"/>
    <mergeCell ref="M28:P28"/>
    <mergeCell ref="C45:D45"/>
    <mergeCell ref="C46:D46"/>
    <mergeCell ref="C37:D37"/>
    <mergeCell ref="C38:D38"/>
    <mergeCell ref="C39:D39"/>
    <mergeCell ref="C40:D40"/>
    <mergeCell ref="C41:D41"/>
    <mergeCell ref="C32:D32"/>
    <mergeCell ref="C33:D33"/>
    <mergeCell ref="C34:D34"/>
    <mergeCell ref="C35:D35"/>
    <mergeCell ref="C36:D36"/>
    <mergeCell ref="M45:P45"/>
    <mergeCell ref="M46:P46"/>
    <mergeCell ref="M37:P37"/>
    <mergeCell ref="M38:P38"/>
    <mergeCell ref="M39:P39"/>
    <mergeCell ref="M40:P40"/>
    <mergeCell ref="M41:P41"/>
    <mergeCell ref="M32:P32"/>
    <mergeCell ref="M33:P33"/>
    <mergeCell ref="M34:P34"/>
    <mergeCell ref="M35:P35"/>
    <mergeCell ref="M36:P36"/>
    <mergeCell ref="M29:P29"/>
    <mergeCell ref="M30:P30"/>
    <mergeCell ref="M31:P31"/>
    <mergeCell ref="I36:J36"/>
    <mergeCell ref="K41:L41"/>
    <mergeCell ref="K42:L42"/>
    <mergeCell ref="M22:P22"/>
    <mergeCell ref="M23:P23"/>
    <mergeCell ref="M24:P24"/>
    <mergeCell ref="M25:P25"/>
    <mergeCell ref="M26:P26"/>
    <mergeCell ref="I42:J42"/>
    <mergeCell ref="K39:L39"/>
    <mergeCell ref="K40:L40"/>
    <mergeCell ref="I43:J43"/>
    <mergeCell ref="I44:J44"/>
    <mergeCell ref="I45:J45"/>
    <mergeCell ref="I46:J46"/>
    <mergeCell ref="I37:J37"/>
    <mergeCell ref="I38:J38"/>
    <mergeCell ref="I39:J39"/>
    <mergeCell ref="I40:J40"/>
    <mergeCell ref="I41:J41"/>
    <mergeCell ref="K46:L46"/>
    <mergeCell ref="I22:J22"/>
    <mergeCell ref="I23:J23"/>
    <mergeCell ref="I24:J24"/>
    <mergeCell ref="I25:J25"/>
    <mergeCell ref="I26:J26"/>
    <mergeCell ref="I27:J27"/>
    <mergeCell ref="I28:J28"/>
    <mergeCell ref="I29:J29"/>
    <mergeCell ref="I30:J30"/>
    <mergeCell ref="I31:J31"/>
    <mergeCell ref="I32:J32"/>
    <mergeCell ref="I33:J33"/>
    <mergeCell ref="I34:J34"/>
    <mergeCell ref="I35:J35"/>
    <mergeCell ref="A24:B24"/>
    <mergeCell ref="K43:L43"/>
    <mergeCell ref="K44:L44"/>
    <mergeCell ref="K45:L45"/>
    <mergeCell ref="K36:L36"/>
    <mergeCell ref="K37:L37"/>
    <mergeCell ref="K38:L38"/>
    <mergeCell ref="E45:H45"/>
    <mergeCell ref="E46:H46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E40:H40"/>
    <mergeCell ref="E41:H41"/>
    <mergeCell ref="E42:H42"/>
    <mergeCell ref="E43:H43"/>
    <mergeCell ref="E44:H44"/>
    <mergeCell ref="E35:H35"/>
    <mergeCell ref="E36:H36"/>
    <mergeCell ref="E37:H37"/>
    <mergeCell ref="E38:H38"/>
    <mergeCell ref="E28:H28"/>
    <mergeCell ref="E29:H29"/>
    <mergeCell ref="E30:H30"/>
    <mergeCell ref="E31:H31"/>
    <mergeCell ref="E32:H32"/>
    <mergeCell ref="E33:H33"/>
    <mergeCell ref="E34:H34"/>
    <mergeCell ref="A39:B39"/>
    <mergeCell ref="A40:B40"/>
    <mergeCell ref="A41:B41"/>
    <mergeCell ref="A42:B42"/>
    <mergeCell ref="A43:B43"/>
    <mergeCell ref="A34:B34"/>
    <mergeCell ref="A35:B35"/>
    <mergeCell ref="A36:B36"/>
    <mergeCell ref="A37:B37"/>
    <mergeCell ref="A38:B38"/>
    <mergeCell ref="A29:B29"/>
    <mergeCell ref="A30:B30"/>
    <mergeCell ref="A31:B31"/>
    <mergeCell ref="A32:B32"/>
    <mergeCell ref="A33:B33"/>
    <mergeCell ref="E39:H39"/>
    <mergeCell ref="A1:P1"/>
    <mergeCell ref="A2:P2"/>
    <mergeCell ref="A3:J3"/>
    <mergeCell ref="K3:P3"/>
    <mergeCell ref="A4:J4"/>
    <mergeCell ref="K4:P4"/>
    <mergeCell ref="A5:J5"/>
    <mergeCell ref="K5:P5"/>
    <mergeCell ref="A6:B6"/>
    <mergeCell ref="C6:D6"/>
    <mergeCell ref="E6:H6"/>
    <mergeCell ref="I6:J6"/>
    <mergeCell ref="K6:L6"/>
    <mergeCell ref="M6:P6"/>
    <mergeCell ref="I21:J21"/>
    <mergeCell ref="A20:B20"/>
    <mergeCell ref="C20:D20"/>
    <mergeCell ref="E20:H20"/>
    <mergeCell ref="I20:J20"/>
    <mergeCell ref="K15:L15"/>
    <mergeCell ref="K16:L16"/>
    <mergeCell ref="I11:J11"/>
    <mergeCell ref="I12:J12"/>
    <mergeCell ref="I13:J13"/>
    <mergeCell ref="I14:J14"/>
    <mergeCell ref="I15:J15"/>
    <mergeCell ref="I16:J16"/>
    <mergeCell ref="M13:P13"/>
    <mergeCell ref="M14:P14"/>
    <mergeCell ref="M15:P15"/>
    <mergeCell ref="M16:P16"/>
    <mergeCell ref="K8:L8"/>
    <mergeCell ref="C19:D19"/>
    <mergeCell ref="E19:H19"/>
    <mergeCell ref="I19:J19"/>
    <mergeCell ref="A18:B18"/>
    <mergeCell ref="C18:D18"/>
    <mergeCell ref="E18:H18"/>
    <mergeCell ref="I18:J18"/>
    <mergeCell ref="K19:L19"/>
    <mergeCell ref="M19:P19"/>
    <mergeCell ref="A22:B22"/>
    <mergeCell ref="A23:B23"/>
    <mergeCell ref="M47:P47"/>
    <mergeCell ref="K20:L20"/>
    <mergeCell ref="M20:P20"/>
    <mergeCell ref="K21:L21"/>
    <mergeCell ref="M21:P21"/>
    <mergeCell ref="A21:B21"/>
    <mergeCell ref="C21:D21"/>
    <mergeCell ref="E21:H21"/>
    <mergeCell ref="A25:B25"/>
    <mergeCell ref="A26:B26"/>
    <mergeCell ref="A27:B27"/>
    <mergeCell ref="A28:B28"/>
    <mergeCell ref="A44:B44"/>
    <mergeCell ref="A45:B45"/>
    <mergeCell ref="A46:B46"/>
    <mergeCell ref="E22:H22"/>
    <mergeCell ref="E23:H23"/>
    <mergeCell ref="E24:H24"/>
    <mergeCell ref="E25:H25"/>
    <mergeCell ref="E26:H26"/>
    <mergeCell ref="E27:H27"/>
    <mergeCell ref="C197:D197"/>
    <mergeCell ref="E48:H48"/>
    <mergeCell ref="E49:H49"/>
    <mergeCell ref="E197:H197"/>
    <mergeCell ref="A50:B50"/>
    <mergeCell ref="A51:B51"/>
    <mergeCell ref="A52:B52"/>
    <mergeCell ref="A53:B53"/>
    <mergeCell ref="C50:D50"/>
    <mergeCell ref="C51:D51"/>
    <mergeCell ref="C52:D52"/>
    <mergeCell ref="C53:D53"/>
    <mergeCell ref="E55:H55"/>
    <mergeCell ref="E56:H56"/>
    <mergeCell ref="E58:H58"/>
    <mergeCell ref="C58:D58"/>
    <mergeCell ref="A141:B141"/>
    <mergeCell ref="A142:B142"/>
    <mergeCell ref="A143:B143"/>
    <mergeCell ref="E59:H59"/>
    <mergeCell ref="A81:B81"/>
    <mergeCell ref="A85:B85"/>
    <mergeCell ref="C61:D61"/>
    <mergeCell ref="C62:D62"/>
    <mergeCell ref="C63:D63"/>
    <mergeCell ref="C64:D64"/>
    <mergeCell ref="C65:D65"/>
    <mergeCell ref="C66:D66"/>
    <mergeCell ref="C67:D67"/>
    <mergeCell ref="C68:D68"/>
    <mergeCell ref="C69:D69"/>
    <mergeCell ref="C70:D70"/>
    <mergeCell ref="A302:H302"/>
    <mergeCell ref="I302:P302"/>
    <mergeCell ref="A303:H303"/>
    <mergeCell ref="I303:P303"/>
    <mergeCell ref="A298:H298"/>
    <mergeCell ref="I298:P298"/>
    <mergeCell ref="A299:H299"/>
    <mergeCell ref="I299:P299"/>
    <mergeCell ref="A300:H300"/>
    <mergeCell ref="I300:P300"/>
    <mergeCell ref="A301:H301"/>
    <mergeCell ref="I301:P301"/>
    <mergeCell ref="K47:L47"/>
    <mergeCell ref="K48:L48"/>
    <mergeCell ref="E47:H47"/>
    <mergeCell ref="I47:J47"/>
    <mergeCell ref="M48:P48"/>
    <mergeCell ref="K49:L49"/>
    <mergeCell ref="M49:P49"/>
    <mergeCell ref="I297:J297"/>
    <mergeCell ref="I48:J48"/>
    <mergeCell ref="I49:J49"/>
    <mergeCell ref="I290:J290"/>
    <mergeCell ref="E50:H50"/>
    <mergeCell ref="E51:H51"/>
    <mergeCell ref="E52:H52"/>
    <mergeCell ref="E53:H53"/>
    <mergeCell ref="I50:J50"/>
    <mergeCell ref="A48:B48"/>
    <mergeCell ref="A49:B49"/>
    <mergeCell ref="A197:B197"/>
    <mergeCell ref="C48:D48"/>
    <mergeCell ref="A7:B7"/>
    <mergeCell ref="C7:D7"/>
    <mergeCell ref="E7:H7"/>
    <mergeCell ref="I7:J7"/>
    <mergeCell ref="K7:L7"/>
    <mergeCell ref="M7:P7"/>
    <mergeCell ref="M8:P8"/>
    <mergeCell ref="M9:P9"/>
    <mergeCell ref="M10:P10"/>
    <mergeCell ref="I8:J8"/>
    <mergeCell ref="I9:J9"/>
    <mergeCell ref="I10:J10"/>
    <mergeCell ref="C8:D8"/>
    <mergeCell ref="C9:D9"/>
    <mergeCell ref="C10:D10"/>
    <mergeCell ref="M11:P11"/>
    <mergeCell ref="M12:P12"/>
    <mergeCell ref="E8:H8"/>
    <mergeCell ref="E9:H9"/>
    <mergeCell ref="E10:H10"/>
    <mergeCell ref="E11:H11"/>
    <mergeCell ref="E12:H12"/>
    <mergeCell ref="C11:D11"/>
    <mergeCell ref="C12:D12"/>
    <mergeCell ref="K9:L9"/>
    <mergeCell ref="K10:L10"/>
    <mergeCell ref="K11:L11"/>
    <mergeCell ref="K12:L12"/>
    <mergeCell ref="C14:D14"/>
    <mergeCell ref="C15:D15"/>
    <mergeCell ref="C16:D16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K51:L51"/>
    <mergeCell ref="K52:L52"/>
    <mergeCell ref="K53:L53"/>
    <mergeCell ref="M50:P50"/>
    <mergeCell ref="M51:P51"/>
    <mergeCell ref="M52:P52"/>
    <mergeCell ref="M53:P53"/>
    <mergeCell ref="K13:L13"/>
    <mergeCell ref="K14:L14"/>
    <mergeCell ref="E13:H13"/>
    <mergeCell ref="E14:H14"/>
    <mergeCell ref="E15:H15"/>
    <mergeCell ref="E16:H16"/>
    <mergeCell ref="C13:D13"/>
    <mergeCell ref="C49:D49"/>
    <mergeCell ref="A47:B47"/>
    <mergeCell ref="C47:D47"/>
    <mergeCell ref="K18:L18"/>
    <mergeCell ref="M18:P18"/>
    <mergeCell ref="A19:B19"/>
    <mergeCell ref="A54:B54"/>
    <mergeCell ref="C54:D54"/>
    <mergeCell ref="E54:H54"/>
    <mergeCell ref="I54:J54"/>
    <mergeCell ref="K54:L54"/>
    <mergeCell ref="M54:P54"/>
    <mergeCell ref="E57:H57"/>
    <mergeCell ref="I57:J57"/>
    <mergeCell ref="K57:L57"/>
    <mergeCell ref="M57:P57"/>
    <mergeCell ref="M55:P55"/>
    <mergeCell ref="M56:P56"/>
    <mergeCell ref="I51:J51"/>
    <mergeCell ref="I52:J52"/>
    <mergeCell ref="I53:J53"/>
    <mergeCell ref="K50:L50"/>
    <mergeCell ref="C55:D55"/>
    <mergeCell ref="C56:D56"/>
    <mergeCell ref="M58:P58"/>
    <mergeCell ref="K55:L55"/>
    <mergeCell ref="K56:L56"/>
    <mergeCell ref="K58:L58"/>
    <mergeCell ref="I55:J55"/>
    <mergeCell ref="I56:J56"/>
    <mergeCell ref="I58:J58"/>
    <mergeCell ref="A137:B137"/>
    <mergeCell ref="A138:B138"/>
    <mergeCell ref="A139:B139"/>
    <mergeCell ref="A140:B140"/>
    <mergeCell ref="A55:B55"/>
    <mergeCell ref="A56:B56"/>
    <mergeCell ref="A58:B58"/>
    <mergeCell ref="A57:B57"/>
    <mergeCell ref="C57:D57"/>
    <mergeCell ref="A59:B59"/>
    <mergeCell ref="C59:D59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C132:D132"/>
    <mergeCell ref="C136:D136"/>
    <mergeCell ref="C137:D137"/>
    <mergeCell ref="C138:D138"/>
    <mergeCell ref="C139:D139"/>
    <mergeCell ref="C140:D140"/>
    <mergeCell ref="C141:D141"/>
    <mergeCell ref="C142:D142"/>
    <mergeCell ref="C143:D143"/>
    <mergeCell ref="C144:D144"/>
    <mergeCell ref="C145:D145"/>
    <mergeCell ref="A132:B132"/>
    <mergeCell ref="A133:B133"/>
    <mergeCell ref="A134:B134"/>
    <mergeCell ref="A135:B135"/>
    <mergeCell ref="A136:B136"/>
    <mergeCell ref="E142:H142"/>
    <mergeCell ref="E143:H143"/>
    <mergeCell ref="E144:H144"/>
    <mergeCell ref="E145:H145"/>
    <mergeCell ref="A144:B144"/>
    <mergeCell ref="A145:B145"/>
    <mergeCell ref="C133:D133"/>
    <mergeCell ref="C134:D134"/>
    <mergeCell ref="C135:D135"/>
    <mergeCell ref="I132:J132"/>
    <mergeCell ref="I133:J133"/>
    <mergeCell ref="I134:J134"/>
    <mergeCell ref="I135:J135"/>
    <mergeCell ref="I136:J136"/>
    <mergeCell ref="I137:J137"/>
    <mergeCell ref="I138:J138"/>
    <mergeCell ref="I139:J139"/>
    <mergeCell ref="I140:J140"/>
    <mergeCell ref="I141:J141"/>
    <mergeCell ref="I142:J142"/>
    <mergeCell ref="I143:J143"/>
    <mergeCell ref="I144:J144"/>
    <mergeCell ref="I145:J145"/>
    <mergeCell ref="E132:H132"/>
    <mergeCell ref="E133:H133"/>
    <mergeCell ref="E134:H134"/>
    <mergeCell ref="E135:H135"/>
    <mergeCell ref="E136:H136"/>
    <mergeCell ref="E137:H137"/>
    <mergeCell ref="M133:P133"/>
    <mergeCell ref="M134:P134"/>
    <mergeCell ref="M135:P135"/>
    <mergeCell ref="M136:P136"/>
    <mergeCell ref="M137:P137"/>
    <mergeCell ref="M138:P138"/>
    <mergeCell ref="M139:P139"/>
    <mergeCell ref="M140:P140"/>
    <mergeCell ref="M141:P141"/>
    <mergeCell ref="M142:P142"/>
    <mergeCell ref="M143:P143"/>
    <mergeCell ref="M144:P144"/>
    <mergeCell ref="M145:P145"/>
    <mergeCell ref="A146:B146"/>
    <mergeCell ref="A147:B147"/>
    <mergeCell ref="K132:L132"/>
    <mergeCell ref="M132:P132"/>
    <mergeCell ref="K133:L133"/>
    <mergeCell ref="K134:L134"/>
    <mergeCell ref="K135:L135"/>
    <mergeCell ref="K136:L136"/>
    <mergeCell ref="K137:L137"/>
    <mergeCell ref="K138:L138"/>
    <mergeCell ref="E141:H141"/>
    <mergeCell ref="E138:H138"/>
    <mergeCell ref="E139:H139"/>
    <mergeCell ref="E140:H140"/>
    <mergeCell ref="K139:L139"/>
    <mergeCell ref="K140:L140"/>
    <mergeCell ref="K141:L141"/>
    <mergeCell ref="K142:L142"/>
    <mergeCell ref="K143:L143"/>
    <mergeCell ref="A148:B148"/>
    <mergeCell ref="C146:D146"/>
    <mergeCell ref="C147:D147"/>
    <mergeCell ref="C148:D148"/>
    <mergeCell ref="E146:H146"/>
    <mergeCell ref="E147:H147"/>
    <mergeCell ref="E148:H148"/>
    <mergeCell ref="I146:J146"/>
    <mergeCell ref="I147:J147"/>
    <mergeCell ref="I148:J148"/>
    <mergeCell ref="K146:L146"/>
    <mergeCell ref="K147:L147"/>
    <mergeCell ref="K148:L148"/>
    <mergeCell ref="M146:P146"/>
    <mergeCell ref="M147:P147"/>
    <mergeCell ref="M148:P148"/>
    <mergeCell ref="K144:L144"/>
    <mergeCell ref="K145:L145"/>
    <mergeCell ref="A212:B212"/>
    <mergeCell ref="A213:B213"/>
    <mergeCell ref="A214:B214"/>
    <mergeCell ref="A215:B215"/>
    <mergeCell ref="A216:B216"/>
    <mergeCell ref="A217:B217"/>
    <mergeCell ref="A218:B218"/>
    <mergeCell ref="C204:D204"/>
    <mergeCell ref="C205:D205"/>
    <mergeCell ref="C206:D206"/>
    <mergeCell ref="C207:D207"/>
    <mergeCell ref="C208:D208"/>
    <mergeCell ref="C209:D209"/>
    <mergeCell ref="C210:D210"/>
    <mergeCell ref="C211:D211"/>
    <mergeCell ref="C212:D212"/>
    <mergeCell ref="C213:D213"/>
    <mergeCell ref="C214:D214"/>
    <mergeCell ref="C215:D215"/>
    <mergeCell ref="C216:D216"/>
    <mergeCell ref="C217:D217"/>
    <mergeCell ref="C218:D218"/>
    <mergeCell ref="M208:P208"/>
    <mergeCell ref="M209:P209"/>
    <mergeCell ref="M210:P210"/>
    <mergeCell ref="M211:P211"/>
    <mergeCell ref="M212:P212"/>
    <mergeCell ref="M213:P213"/>
    <mergeCell ref="M214:P214"/>
    <mergeCell ref="M215:P215"/>
    <mergeCell ref="M216:P216"/>
    <mergeCell ref="M217:P217"/>
    <mergeCell ref="M218:P218"/>
    <mergeCell ref="E214:H214"/>
    <mergeCell ref="E215:H215"/>
    <mergeCell ref="E216:H216"/>
    <mergeCell ref="E217:H217"/>
    <mergeCell ref="E218:H218"/>
    <mergeCell ref="I204:J204"/>
    <mergeCell ref="I205:J205"/>
    <mergeCell ref="I206:J206"/>
    <mergeCell ref="I207:J207"/>
    <mergeCell ref="I208:J208"/>
    <mergeCell ref="I209:J209"/>
    <mergeCell ref="I211:J211"/>
    <mergeCell ref="I214:J214"/>
    <mergeCell ref="I215:J215"/>
    <mergeCell ref="I216:J216"/>
    <mergeCell ref="I217:J217"/>
    <mergeCell ref="I218:J218"/>
    <mergeCell ref="I210:J210"/>
    <mergeCell ref="I212:J212"/>
    <mergeCell ref="I213:J213"/>
    <mergeCell ref="M204:P204"/>
    <mergeCell ref="K219:L219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20:L220"/>
    <mergeCell ref="A221:B221"/>
    <mergeCell ref="C221:D221"/>
    <mergeCell ref="E221:H221"/>
    <mergeCell ref="A219:B219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E219:H219"/>
    <mergeCell ref="E222:H222"/>
    <mergeCell ref="E223:H223"/>
    <mergeCell ref="E224:H224"/>
    <mergeCell ref="E225:H225"/>
    <mergeCell ref="E226:H226"/>
    <mergeCell ref="E227:H227"/>
    <mergeCell ref="E228:H228"/>
    <mergeCell ref="E229:H229"/>
    <mergeCell ref="E220:H220"/>
    <mergeCell ref="I239:J23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C219:D219"/>
    <mergeCell ref="C222:D222"/>
    <mergeCell ref="C223:D223"/>
    <mergeCell ref="C224:D224"/>
    <mergeCell ref="C225:D225"/>
    <mergeCell ref="C226:D226"/>
    <mergeCell ref="C227:D227"/>
    <mergeCell ref="C228:D228"/>
    <mergeCell ref="C229:D229"/>
    <mergeCell ref="C230:D230"/>
    <mergeCell ref="C231:D231"/>
    <mergeCell ref="C232:D232"/>
    <mergeCell ref="C233:D233"/>
    <mergeCell ref="C234:D234"/>
    <mergeCell ref="C235:D235"/>
    <mergeCell ref="C236:D236"/>
    <mergeCell ref="C237:D237"/>
    <mergeCell ref="C238:D238"/>
    <mergeCell ref="C239:D239"/>
    <mergeCell ref="A220:B220"/>
    <mergeCell ref="C220:D220"/>
    <mergeCell ref="M236:P236"/>
    <mergeCell ref="M220:P220"/>
    <mergeCell ref="E230:H230"/>
    <mergeCell ref="E231:H231"/>
    <mergeCell ref="E232:H232"/>
    <mergeCell ref="E233:H233"/>
    <mergeCell ref="E234:H234"/>
    <mergeCell ref="E235:H235"/>
    <mergeCell ref="E236:H236"/>
    <mergeCell ref="E237:H237"/>
    <mergeCell ref="E238:H238"/>
    <mergeCell ref="E239:H239"/>
    <mergeCell ref="I219:J219"/>
    <mergeCell ref="I220:J220"/>
    <mergeCell ref="I221:J221"/>
    <mergeCell ref="I222:J222"/>
    <mergeCell ref="I223:J223"/>
    <mergeCell ref="I224:J224"/>
    <mergeCell ref="I225:J225"/>
    <mergeCell ref="I226:J226"/>
    <mergeCell ref="I227:J227"/>
    <mergeCell ref="I228:J228"/>
    <mergeCell ref="I229:J229"/>
    <mergeCell ref="I230:J230"/>
    <mergeCell ref="I231:J231"/>
    <mergeCell ref="I232:J232"/>
    <mergeCell ref="I233:J233"/>
    <mergeCell ref="I234:J234"/>
    <mergeCell ref="I235:J235"/>
    <mergeCell ref="I236:J236"/>
    <mergeCell ref="I237:J237"/>
    <mergeCell ref="I238:J238"/>
    <mergeCell ref="M240:P240"/>
    <mergeCell ref="M241:P241"/>
    <mergeCell ref="M242:P242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M237:P237"/>
    <mergeCell ref="M238:P238"/>
    <mergeCell ref="M239:P239"/>
    <mergeCell ref="M219:P219"/>
    <mergeCell ref="M221:P221"/>
    <mergeCell ref="M222:P222"/>
    <mergeCell ref="M223:P223"/>
    <mergeCell ref="M224:P224"/>
    <mergeCell ref="M225:P225"/>
    <mergeCell ref="M226:P226"/>
    <mergeCell ref="M227:P227"/>
    <mergeCell ref="M228:P228"/>
    <mergeCell ref="M229:P229"/>
    <mergeCell ref="M230:P230"/>
    <mergeCell ref="M231:P231"/>
    <mergeCell ref="M232:P232"/>
    <mergeCell ref="M233:P233"/>
    <mergeCell ref="M234:P234"/>
    <mergeCell ref="M235:P235"/>
    <mergeCell ref="A240:B240"/>
    <mergeCell ref="A241:B241"/>
    <mergeCell ref="A242:B242"/>
    <mergeCell ref="C240:D240"/>
    <mergeCell ref="C241:D241"/>
    <mergeCell ref="C242:D242"/>
    <mergeCell ref="E240:H240"/>
    <mergeCell ref="E241:H241"/>
    <mergeCell ref="E242:H242"/>
    <mergeCell ref="A243:B243"/>
    <mergeCell ref="C243:D243"/>
    <mergeCell ref="E243:H243"/>
    <mergeCell ref="I243:J243"/>
    <mergeCell ref="K243:L243"/>
    <mergeCell ref="E255:H255"/>
    <mergeCell ref="E256:H256"/>
    <mergeCell ref="I240:J240"/>
    <mergeCell ref="I241:J241"/>
    <mergeCell ref="I242:J242"/>
    <mergeCell ref="K240:L240"/>
    <mergeCell ref="K241:L241"/>
    <mergeCell ref="K242:L242"/>
    <mergeCell ref="A252:B252"/>
    <mergeCell ref="A253:B253"/>
    <mergeCell ref="A254:B254"/>
    <mergeCell ref="A255:B255"/>
    <mergeCell ref="A256:B256"/>
    <mergeCell ref="C244:D244"/>
    <mergeCell ref="C245:D245"/>
    <mergeCell ref="C246:D246"/>
    <mergeCell ref="C247:D247"/>
    <mergeCell ref="C248:D248"/>
    <mergeCell ref="A291:H291"/>
    <mergeCell ref="A292:H292"/>
    <mergeCell ref="A293:H293"/>
    <mergeCell ref="A296:H296"/>
    <mergeCell ref="I291:J291"/>
    <mergeCell ref="I292:J292"/>
    <mergeCell ref="I293:J293"/>
    <mergeCell ref="I296:J296"/>
    <mergeCell ref="A294:H294"/>
    <mergeCell ref="A295:H295"/>
    <mergeCell ref="I294:J294"/>
    <mergeCell ref="I295:J295"/>
    <mergeCell ref="K291:M296"/>
    <mergeCell ref="N291:P296"/>
    <mergeCell ref="K290:P290"/>
    <mergeCell ref="K297:P297"/>
    <mergeCell ref="M289:P289"/>
    <mergeCell ref="A289:B289"/>
    <mergeCell ref="C289:D289"/>
    <mergeCell ref="E289:H289"/>
    <mergeCell ref="I289:J289"/>
    <mergeCell ref="K289:L289"/>
    <mergeCell ref="A290:H290"/>
    <mergeCell ref="A297:H297"/>
  </mergeCells>
  <hyperlinks>
    <hyperlink ref="A301" r:id="rId1" display="vigilancia.compraspublicas@quitohonesto.gob.ec"/>
    <hyperlink ref="I302" r:id="rId2"/>
    <hyperlink ref="M14" r:id="rId3" display="https://www.compraspublicas.gob.ec/ProcesoContratacion/compras/CR/mostrarferia.cpe?idSoliCompra=cUHKzFMDEP2rDqRak2liB1sCZqGfmtdc0zDt_-gsX28,"/>
    <hyperlink ref="M15" r:id="rId4" display="https://catalogo.compraspublicas.gob.ec/ordenes"/>
    <hyperlink ref="M16" r:id="rId5" display="https://catalogo.compraspublicas.gob.ec/ordenes"/>
    <hyperlink ref="M33" r:id="rId6" display="https://catalogo.compraspublicas.gob.ec/"/>
    <hyperlink ref="M17" r:id="rId7" display="https://catalogo.compraspublicas.gob.ec/"/>
    <hyperlink ref="M18" r:id="rId8" display="https://catalogo.compraspublicas.gob.ec/"/>
    <hyperlink ref="M39" r:id="rId9" display="https://catalogo.compraspublicas.gob.ec/"/>
    <hyperlink ref="M40" r:id="rId10" display="https://catalogo.compraspublicas.gob.ec/"/>
    <hyperlink ref="M41" r:id="rId11" display="https://catalogo.compraspublicas.gob.ec/"/>
    <hyperlink ref="M42" r:id="rId12" display="https://catalogo.compraspublicas.gob.ec/"/>
    <hyperlink ref="M43" r:id="rId13" display="https://catalogo.compraspublicas.gob.ec/"/>
    <hyperlink ref="M13" r:id="rId14" display="https://catalogo.compraspublicas.gob.ec/ordenes"/>
    <hyperlink ref="M10" r:id="rId15" display="https://catalogo.compraspublicas.gob.ec/ordenes"/>
    <hyperlink ref="M9" r:id="rId16" display="https://catalogo.compraspublicas.gob.ec/ordenes"/>
    <hyperlink ref="M7" r:id="rId17" display="https://catalogo.compraspublicas.gob.ec/ordenes"/>
    <hyperlink ref="M8" r:id="rId18" display="https://catalogo.compraspublicas.gob.ec/ordenes"/>
    <hyperlink ref="M44" r:id="rId19" display="https://catalogo.compraspublicas.gob.ec/ordenes"/>
    <hyperlink ref="M47" r:id="rId20" display="https://catalogo.compraspublicas.gob.ec/ordenes"/>
    <hyperlink ref="M48" r:id="rId21" display="https://catalogo.compraspublicas.gob.ec/ordenes"/>
    <hyperlink ref="M49" r:id="rId22" display="https://catalogo.compraspublicas.gob.ec/"/>
    <hyperlink ref="M50" r:id="rId23" display="https://catalogo.compraspublicas.gob.ec/"/>
    <hyperlink ref="M51" r:id="rId24" display="https://catalogo.compraspublicas.gob.ec/"/>
    <hyperlink ref="M54" r:id="rId25" display="https://catalogo.compraspublicas.gob.ec/"/>
    <hyperlink ref="M55" r:id="rId26" display="https://catalogo.compraspublicas.gob.ec/"/>
    <hyperlink ref="M56" r:id="rId27" display="https://catalogo.compraspublicas.gob.ec/"/>
    <hyperlink ref="M57" r:id="rId28" display="https://catalogo.compraspublicas.gob.ec/"/>
    <hyperlink ref="M58" r:id="rId29" display="https://catalogo.compraspublicas.gob.ec/"/>
    <hyperlink ref="M59" r:id="rId30" display="https://catalogo.compraspublicas.gob.ec/"/>
    <hyperlink ref="M60" r:id="rId31" display="https://catalogo.compraspublicas.gob.ec/"/>
    <hyperlink ref="M62" r:id="rId32" display="https://catalogo.compraspublicas.gob.ec/"/>
    <hyperlink ref="M63" r:id="rId33" display="https://catalogo.compraspublicas.gob.ec/"/>
    <hyperlink ref="M64" r:id="rId34" display="https://catalogo.compraspublicas.gob.ec/"/>
    <hyperlink ref="M65" r:id="rId35" display="https://catalogo.compraspublicas.gob.ec/"/>
    <hyperlink ref="M66" r:id="rId36" display="https://catalogo.compraspublicas.gob.ec/"/>
    <hyperlink ref="M67" r:id="rId37" display="https://catalogo.compraspublicas.gob.ec/"/>
    <hyperlink ref="M68" r:id="rId38" display="https://catalogo.compraspublicas.gob.ec/"/>
    <hyperlink ref="M69" r:id="rId39" display="https://catalogo.compraspublicas.gob.ec/"/>
    <hyperlink ref="M70" r:id="rId40" display="https://catalogo.compraspublicas.gob.ec/"/>
    <hyperlink ref="M71" r:id="rId41" display="https://catalogo.compraspublicas.gob.ec/"/>
    <hyperlink ref="M72" r:id="rId42" display="https://catalogo.compraspublicas.gob.ec/"/>
    <hyperlink ref="M73" r:id="rId43" display="https://catalogo.compraspublicas.gob.ec/"/>
    <hyperlink ref="M74" r:id="rId44" display="https://catalogo.compraspublicas.gob.ec/"/>
    <hyperlink ref="M75" r:id="rId45" display="https://catalogo.compraspublicas.gob.ec/"/>
    <hyperlink ref="M76" r:id="rId46" display="https://catalogo.compraspublicas.gob.ec/"/>
    <hyperlink ref="M79" r:id="rId47" display="https://www.compraspublicas.gob.ec/ProcesoContratacion/compras/PC/buscarProceso.cpe?sg=1#"/>
    <hyperlink ref="M80" r:id="rId48" display="https://www.compraspublicas.gob.ec/ProcesoContratacion/compras/PC/buscarProceso.cpe?sg=1#"/>
    <hyperlink ref="M77" r:id="rId49" display="https://catalogo.compraspublicas.gob.ec/"/>
    <hyperlink ref="M78" r:id="rId50" display="https://catalogo.compraspublicas.gob.ec/"/>
    <hyperlink ref="M82" r:id="rId51" display="https://www.compraspublicas.gob.ec/procesocontratacion/compras/ep/home.cpe"/>
    <hyperlink ref="M83" r:id="rId52" display="https://www.compraspublicas.gob.ec/procesocontratacion/compras/ep/home.cpe"/>
    <hyperlink ref="M84" r:id="rId53" display="https://www.compraspublicas.gob.ec/procesocontratacion/compras/ep/home.cpe"/>
    <hyperlink ref="M85" r:id="rId54" display="https://catalogo.compraspublicas.gob.ec/ordenes"/>
    <hyperlink ref="M86" r:id="rId55" display="https://catalogo.compraspublicas.gob.ec/"/>
    <hyperlink ref="M87" r:id="rId56" display="https://catalogo.compraspublicas.gob.ec/"/>
    <hyperlink ref="M90" r:id="rId57" display="https://www.compraspublicas.gob.ec/ProcesoContratacion/compras/PC/informacionProcesoContratacion2.cpe?idSoliCompra=DJHSjy8YIOr5ycgwnfRzVNhC6KO8aNGbkEHPlYxK5WY,"/>
    <hyperlink ref="M258" r:id="rId58" display="https://catalogo.compraspublicas.gob.ec/ordenes"/>
    <hyperlink ref="M259" r:id="rId59" display="https://catalogo.compraspublicas.gob.ec/ordenes"/>
    <hyperlink ref="M260" r:id="rId60" display="https://catalogo.compraspublicas.gob.ec/ordenes"/>
    <hyperlink ref="M261" r:id="rId61" display="https://catalogo.compraspublicas.gob.ec/ordenes"/>
    <hyperlink ref="M263" r:id="rId62" display="https://catalogo.compraspublicas.gob.ec/"/>
    <hyperlink ref="M272" r:id="rId63" display="https://catalogo.compraspublicas.gob.ec/ordenes"/>
    <hyperlink ref="M275" r:id="rId64" display="https://catalogo.compraspublicas.gob.ec/ordenes"/>
    <hyperlink ref="M273" r:id="rId65" display="https://catalogo.compraspublicas.gob.ec/ordenes"/>
    <hyperlink ref="M274" r:id="rId66" display="https://catalogo.compraspublicas.gob.ec/ordenes"/>
    <hyperlink ref="M276" r:id="rId67" display="https://catalogo.compraspublicas.gob.ec/ordenes"/>
    <hyperlink ref="M277" r:id="rId68" display="https://catalogo.compraspublicas.gob.ec/ordenes"/>
    <hyperlink ref="M278" r:id="rId69" display="https://catalogo.compraspublicas.gob.ec/ordenes"/>
    <hyperlink ref="M279" r:id="rId70" display="https://catalogo.compraspublicas.gob.ec/ordenes"/>
    <hyperlink ref="M280" r:id="rId71" display="https://catalogo.compraspublicas.gob.ec/ordenes"/>
    <hyperlink ref="M281" r:id="rId72" display="https://catalogo.compraspublicas.gob.ec/ordenes"/>
    <hyperlink ref="M282" r:id="rId73" display="https://catalogo.compraspublicas.gob.ec/ordenes"/>
    <hyperlink ref="M283" r:id="rId74" display="https://catalogo.compraspublicas.gob.ec/ordenes"/>
    <hyperlink ref="M284" r:id="rId75" display="https://catalogo.compraspublicas.gob.ec/ordenes"/>
    <hyperlink ref="M285" r:id="rId76" display="https://catalogo.compraspublicas.gob.ec/ordenes"/>
    <hyperlink ref="M286" r:id="rId77" display="https://catalogo.compraspublicas.gob.ec/ordenes"/>
    <hyperlink ref="M287" r:id="rId78" display="https://catalogo.compraspublicas.gob.ec/ordenes"/>
    <hyperlink ref="M288" r:id="rId79" display="https://catalogo.compraspublicas.gob.ec/ordenes"/>
    <hyperlink ref="M289" r:id="rId80" display="https://catalogo.compraspublicas.gob.ec/ordenes"/>
    <hyperlink ref="M19" r:id="rId81" display="https://catalogo.compraspublicas.gob.ec/"/>
    <hyperlink ref="M20" r:id="rId82" display="https://catalogo.compraspublicas.gob.ec/"/>
    <hyperlink ref="M21" r:id="rId83" display="https://catalogo.compraspublicas.gob.ec/"/>
    <hyperlink ref="M24" r:id="rId84" display="https://catalogo.compraspublicas.gob.ec/"/>
    <hyperlink ref="M27" r:id="rId85" display="https://catalogo.compraspublicas.gob.ec/"/>
    <hyperlink ref="M30" r:id="rId86" display="https://catalogo.compraspublicas.gob.ec/"/>
    <hyperlink ref="M22" r:id="rId87" display="https://catalogo.compraspublicas.gob.ec/"/>
    <hyperlink ref="M25" r:id="rId88" display="https://catalogo.compraspublicas.gob.ec/"/>
    <hyperlink ref="M28" r:id="rId89" display="https://catalogo.compraspublicas.gob.ec/"/>
    <hyperlink ref="M31" r:id="rId90" display="https://catalogo.compraspublicas.gob.ec/"/>
    <hyperlink ref="M23" r:id="rId91" display="https://catalogo.compraspublicas.gob.ec/"/>
    <hyperlink ref="M26" r:id="rId92" display="https://catalogo.compraspublicas.gob.ec/"/>
    <hyperlink ref="M29" r:id="rId93" display="https://catalogo.compraspublicas.gob.ec/"/>
    <hyperlink ref="M32" r:id="rId94" display="https://catalogo.compraspublicas.gob.ec/"/>
    <hyperlink ref="M34" r:id="rId95" display="https://catalogo.compraspublicas.gob.ec/"/>
    <hyperlink ref="M35" r:id="rId96" display="https://catalogo.compraspublicas.gob.ec/"/>
    <hyperlink ref="M36" r:id="rId97" display="https://catalogo.compraspublicas.gob.ec/"/>
    <hyperlink ref="M37" r:id="rId98" display="https://catalogo.compraspublicas.gob.ec/"/>
    <hyperlink ref="M38" r:id="rId99" display="https://catalogo.compraspublicas.gob.ec/"/>
    <hyperlink ref="M45" r:id="rId100" display="https://catalogo.compraspublicas.gob.ec/ordenes"/>
    <hyperlink ref="M46" r:id="rId101" display="https://catalogo.compraspublicas.gob.ec/ordenes"/>
    <hyperlink ref="M52" r:id="rId102" display="https://catalogo.compraspublicas.gob.ec/"/>
    <hyperlink ref="M53" r:id="rId103" display="https://catalogo.compraspublicas.gob.ec/"/>
    <hyperlink ref="M61" r:id="rId104" display="https://catalogo.compraspublicas.gob.ec/"/>
    <hyperlink ref="M262" r:id="rId105" display="https://catalogo.compraspublicas.gob.ec/"/>
    <hyperlink ref="M255:P255" r:id="rId106" display="SERVICIO DE DIFUSIÓN DE LA COORDINACIÓN ZONAL 4 MIES MANABI-SANTO DOMINGO DE LOS TSACHILAS (SERVICIO DE UN PROFECIONAL PARA QUE REALICE LA PRODUCCION DE UN VIDEO INFORMÁTIVO Y SEIS CAPSULAS TESTIMONIALES COMO MATERIALES INFORMATIVOS PARA LA SOCIALIZACIÓ"/>
    <hyperlink ref="M254:P254" r:id="rId107" display="MANTENIMIENTO/REPARACION Y ADQUISICION DE REPUESTOS/ACCESORIOS DE LOS VEHICULOS PERTENECIENTES AL PARQUE AUTOMOTOR DE LA CZ4"/>
    <hyperlink ref="M97:P253" r:id="rId108" display="SERVICIO DE CAMBIO DE ACEITE Y FILTRO DE ACEITE DE: VEHÍCULOS A GASOLINA (6 CUARTOS DE ACEITE 10W30 Ó 20W50), SE EXCEPTÚA A LOS VEHÍCULOS QUE CUMPLAN CON EL PRINCIPIO DE VIGENCIA TECNOLÓGICA "/>
    <hyperlink ref="K5" r:id="rId109"/>
    <hyperlink ref="K4" r:id="rId110" display="https://www.compraspublicas.gob.ec/ProcesoContratacion/compras/PC/buscarPACe.cpe#"/>
    <hyperlink ref="K3:P3" r:id="rId111" display="PLAN ANUAL DE CONTRATACIÓN PÚBLICA 2017"/>
    <hyperlink ref="K4:P4" r:id="rId112" display="PLAN ANUAL DE CONTRATACIÓN VIGENTE CON REFORMAS"/>
    <hyperlink ref="N291:P296" r:id="rId113" display="ÍNFIMAS CUANTÍAS DE LA CZ4 Y SUS DISTRITOS"/>
  </hyperlinks>
  <printOptions horizontalCentered="1" verticalCentered="1"/>
  <pageMargins left="0" right="0" top="0.94488188976377963" bottom="0.74803149606299213" header="0" footer="0"/>
  <pageSetup scale="35" fitToHeight="0" orientation="landscape" r:id="rId114"/>
  <headerFooter>
    <oddHeader>&amp;R&amp;G</oddHeader>
    <oddFooter>&amp;L&amp;P de &amp;N&amp;CMinisterio de Inclusión Económica y Social &amp;R&amp;F</oddFooter>
  </headerFooter>
  <rowBreaks count="2" manualBreakCount="2">
    <brk id="248" max="15" man="1"/>
    <brk id="274" max="15" man="1"/>
  </rowBreaks>
  <legacyDrawingHF r:id="rId11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Consolidado </vt:lpstr>
      <vt:lpstr>'Consolidado '!Área_de_impresión</vt:lpstr>
      <vt:lpstr>'Consolidado 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 Parraga</dc:creator>
  <cp:lastModifiedBy>Carla Fernanda Fierro Guamán</cp:lastModifiedBy>
  <cp:lastPrinted>2017-11-10T16:06:49Z</cp:lastPrinted>
  <dcterms:created xsi:type="dcterms:W3CDTF">2017-02-09T17:00:47Z</dcterms:created>
  <dcterms:modified xsi:type="dcterms:W3CDTF">2017-11-10T16:07:00Z</dcterms:modified>
</cp:coreProperties>
</file>